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EstaPastaDeTrabalho" defaultThemeVersion="166925"/>
  <mc:AlternateContent xmlns:mc="http://schemas.openxmlformats.org/markup-compatibility/2006">
    <mc:Choice Requires="x15">
      <x15ac:absPath xmlns:x15ac="http://schemas.microsoft.com/office/spreadsheetml/2010/11/ac" url="G:\MODELOS\ESCRITORIOS_REGIONAIS\Diversos\07_parecer urbanistico_quest amb_ficha\"/>
    </mc:Choice>
  </mc:AlternateContent>
  <xr:revisionPtr revIDLastSave="0" documentId="13_ncr:1_{0A3F8585-08E3-4E8A-9ACA-A86A60B443EA}" xr6:coauthVersionLast="47" xr6:coauthVersionMax="47" xr10:uidLastSave="{00000000-0000-0000-0000-000000000000}"/>
  <workbookProtection workbookAlgorithmName="SHA-512" workbookHashValue="fETk9lytqsa4N0TFb1q/RYNRFWSZ1iZGFM6HLEAm1nzOi9PYEj2K6o6UQZ10jKyjM3SEYwKUvu4V9Km6VXUejw==" workbookSaltValue="rDdLEPsd/EiqgWeI+ajYXQ==" workbookSpinCount="100000" lockStructure="1"/>
  <bookViews>
    <workbookView xWindow="28680" yWindow="-120" windowWidth="20730" windowHeight="11040" tabRatio="762" xr2:uid="{5AB855B3-9F53-407B-B6C0-B9D75858A35B}"/>
  </bookViews>
  <sheets>
    <sheet name="INSTRUÇÕES" sheetId="15" r:id="rId1"/>
    <sheet name="FICHA DE PROJETO" sheetId="1" r:id="rId2"/>
    <sheet name="PARECER URBANÍSTICO" sheetId="9" r:id="rId3"/>
    <sheet name="RELATÓRIO FOTOGRÁFICO" sheetId="12" r:id="rId4"/>
    <sheet name="QUESTIONÁRIO AMBIENTAL" sheetId="10" r:id="rId5"/>
    <sheet name="QUEST AMB - FOSSA SÉPTICA" sheetId="14" r:id="rId6"/>
    <sheet name="ANÁLISE TÉCNICA" sheetId="13" state="hidden" r:id="rId7"/>
    <sheet name="Municípios_CNPJ" sheetId="5" state="hidden" r:id="rId8"/>
  </sheets>
  <definedNames>
    <definedName name="_xlnm._FilterDatabase" localSheetId="6" hidden="1">'ANÁLISE TÉCNICA'!$L$29:$L$127</definedName>
    <definedName name="_xlnm._FilterDatabase" localSheetId="1" hidden="1">'FICHA DE PROJETO'!$K$38:$K$110</definedName>
    <definedName name="_xlnm._FilterDatabase" localSheetId="7" hidden="1">Municípios_CNPJ!$B$1:$F$400</definedName>
    <definedName name="_xlnm.Print_Area" localSheetId="6">'ANÁLISE TÉCNICA'!$A$1:$K$143</definedName>
    <definedName name="_xlnm.Print_Area" localSheetId="0">INSTRUÇÕES!$A$1:$A$169</definedName>
    <definedName name="_xlnm.Print_Area" localSheetId="2">'PARECER URBANÍSTICO'!$A$1:$J$130</definedName>
    <definedName name="_xlnm.Print_Area" localSheetId="4">'QUESTIONÁRIO AMBIENTAL'!$A$1:$J$203</definedName>
    <definedName name="_xlnm.Print_Area" localSheetId="3">'RELATÓRIO FOTOGRÁFICO'!$A$1:$J$328</definedName>
    <definedName name="OLE_LINK1" localSheetId="1">'FICHA DE PROJETO'!#REF!</definedName>
    <definedName name="OLE_LINK1" localSheetId="3">'RELATÓRIO FOTOGRÁFICO'!#REF!</definedName>
    <definedName name="_xlnm.Print_Titles" localSheetId="6">'ANÁLISE TÉCNICA'!$1:$5</definedName>
    <definedName name="_xlnm.Print_Titles" localSheetId="1">'FICHA DE PROJETO'!$1:$5</definedName>
    <definedName name="_xlnm.Print_Titles" localSheetId="2">'PARECER URBANÍSTICO'!$1:$5</definedName>
    <definedName name="_xlnm.Print_Titles" localSheetId="5">'QUEST AMB - FOSSA SÉPTICA'!$1:$5</definedName>
    <definedName name="_xlnm.Print_Titles" localSheetId="4">'QUESTIONÁRIO AMBIENTAL'!$1:$5</definedName>
    <definedName name="_xlnm.Print_Titles" localSheetId="3">'RELATÓRIO FOTOGRÁFICO'!$1:$7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3" i="10" l="1"/>
  <c r="B130" i="9"/>
  <c r="B137" i="1"/>
  <c r="A128" i="1"/>
  <c r="B115" i="9" l="1"/>
  <c r="C115" i="9"/>
  <c r="A29" i="13"/>
  <c r="A25" i="13"/>
  <c r="A29" i="14"/>
  <c r="A25" i="14"/>
  <c r="A29" i="10"/>
  <c r="A25" i="10"/>
  <c r="A25" i="9"/>
  <c r="A24" i="13"/>
  <c r="G142" i="1"/>
  <c r="G141" i="1"/>
  <c r="G140" i="1"/>
  <c r="K109" i="1"/>
  <c r="K110" i="1"/>
  <c r="K42" i="1"/>
  <c r="K41" i="1"/>
  <c r="A28" i="13" l="1"/>
  <c r="K108" i="1"/>
  <c r="K107" i="1"/>
  <c r="K106" i="1"/>
  <c r="K105" i="1"/>
  <c r="K104" i="1"/>
  <c r="K103" i="1"/>
  <c r="K102" i="1"/>
  <c r="K101" i="1"/>
  <c r="K100" i="1"/>
  <c r="K99" i="1"/>
  <c r="K98" i="1"/>
  <c r="K97" i="1"/>
  <c r="K96" i="1"/>
  <c r="K95" i="1"/>
  <c r="K94" i="1"/>
  <c r="K93" i="1"/>
  <c r="K92" i="1"/>
  <c r="K91" i="1"/>
  <c r="K90" i="1"/>
  <c r="K85" i="1"/>
  <c r="K84" i="1"/>
  <c r="K83" i="1"/>
  <c r="K82" i="1"/>
  <c r="K81" i="1"/>
  <c r="K80" i="1"/>
  <c r="K79" i="1"/>
  <c r="K78" i="1"/>
  <c r="K77" i="1"/>
  <c r="K76" i="1"/>
  <c r="K75" i="1"/>
  <c r="K74" i="1"/>
  <c r="K73" i="1"/>
  <c r="K72" i="1"/>
  <c r="K71" i="1"/>
  <c r="K70" i="1"/>
  <c r="K69" i="1"/>
  <c r="K68" i="1"/>
  <c r="K67" i="1"/>
  <c r="K47" i="1"/>
  <c r="K48" i="1"/>
  <c r="K49" i="1"/>
  <c r="K50" i="1"/>
  <c r="K51" i="1"/>
  <c r="K52" i="1"/>
  <c r="K53" i="1"/>
  <c r="K54" i="1"/>
  <c r="K55" i="1"/>
  <c r="K56" i="1"/>
  <c r="K57" i="1"/>
  <c r="K58" i="1"/>
  <c r="K59" i="1"/>
  <c r="K60" i="1"/>
  <c r="K61" i="1"/>
  <c r="K62" i="1"/>
  <c r="K63" i="1"/>
  <c r="K64" i="1"/>
  <c r="K65" i="1"/>
  <c r="K66" i="1"/>
  <c r="K86" i="1"/>
  <c r="K87" i="1"/>
  <c r="K88" i="1"/>
  <c r="K89" i="1"/>
  <c r="K45" i="1"/>
  <c r="K46" i="1"/>
  <c r="K44" i="1"/>
  <c r="K43" i="1"/>
  <c r="H6" i="12" l="1" a="1"/>
  <c r="H6" i="12" s="1"/>
  <c r="H8" i="14" a="1"/>
  <c r="H8" i="14" s="1"/>
  <c r="H8" i="10" a="1"/>
  <c r="H8" i="10" s="1"/>
  <c r="H8" i="9" a="1"/>
  <c r="H8" i="9" s="1"/>
  <c r="H8" i="13" a="1"/>
  <c r="H8" i="13" s="1"/>
  <c r="L29" i="13" a="1"/>
  <c r="L29" i="13" s="1"/>
  <c r="C36" i="14"/>
  <c r="H35" i="14"/>
  <c r="C35" i="14"/>
  <c r="H34" i="14"/>
  <c r="C34" i="14"/>
  <c r="H33" i="14"/>
  <c r="C33" i="14"/>
  <c r="C36" i="10"/>
  <c r="H35" i="10"/>
  <c r="C35" i="10"/>
  <c r="H34" i="10"/>
  <c r="C34" i="10"/>
  <c r="H33" i="10"/>
  <c r="C33" i="10"/>
  <c r="L89" i="13" l="1"/>
  <c r="L97" i="13"/>
  <c r="L105" i="13"/>
  <c r="L113" i="13"/>
  <c r="L121" i="13"/>
  <c r="L70" i="13"/>
  <c r="L78" i="13"/>
  <c r="L90" i="13"/>
  <c r="L98" i="13"/>
  <c r="L106" i="13"/>
  <c r="L114" i="13"/>
  <c r="L122" i="13"/>
  <c r="L71" i="13"/>
  <c r="L79" i="13"/>
  <c r="L91" i="13"/>
  <c r="L99" i="13"/>
  <c r="L107" i="13"/>
  <c r="L115" i="13"/>
  <c r="L123" i="13"/>
  <c r="L72" i="13"/>
  <c r="L80" i="13"/>
  <c r="L84" i="13"/>
  <c r="L92" i="13"/>
  <c r="L100" i="13"/>
  <c r="L108" i="13"/>
  <c r="L116" i="13"/>
  <c r="L124" i="13"/>
  <c r="L73" i="13"/>
  <c r="L81" i="13"/>
  <c r="L85" i="13"/>
  <c r="L93" i="13"/>
  <c r="L101" i="13"/>
  <c r="L109" i="13"/>
  <c r="L117" i="13"/>
  <c r="L125" i="13"/>
  <c r="L74" i="13"/>
  <c r="L82" i="13"/>
  <c r="L86" i="13"/>
  <c r="L94" i="13"/>
  <c r="L102" i="13"/>
  <c r="L110" i="13"/>
  <c r="L118" i="13"/>
  <c r="L126" i="13"/>
  <c r="L75" i="13"/>
  <c r="L83" i="13"/>
  <c r="L87" i="13"/>
  <c r="L95" i="13"/>
  <c r="L103" i="13"/>
  <c r="L111" i="13"/>
  <c r="L119" i="13"/>
  <c r="L127" i="13"/>
  <c r="L76" i="13"/>
  <c r="L88" i="13"/>
  <c r="L96" i="13"/>
  <c r="L104" i="13"/>
  <c r="L112" i="13"/>
  <c r="L120" i="13"/>
  <c r="L69" i="13"/>
  <c r="L77" i="13"/>
  <c r="L30" i="13"/>
  <c r="L65" i="13"/>
  <c r="L33" i="13"/>
  <c r="L32" i="13"/>
  <c r="L31" i="13"/>
  <c r="A29" i="9"/>
  <c r="H35" i="9" l="1"/>
  <c r="H34" i="9"/>
  <c r="H33" i="9"/>
  <c r="C36" i="9"/>
  <c r="C35" i="9"/>
  <c r="C34" i="9"/>
  <c r="C33" i="9"/>
  <c r="C115" i="14" l="1"/>
  <c r="C114" i="14"/>
  <c r="C113" i="14"/>
  <c r="C98" i="14"/>
  <c r="B98" i="14"/>
  <c r="H18" i="14"/>
  <c r="B18" i="14"/>
  <c r="H16" i="14"/>
  <c r="B105" i="14" s="1"/>
  <c r="B16" i="14"/>
  <c r="B106" i="14" s="1"/>
  <c r="H14" i="14"/>
  <c r="B14" i="14"/>
  <c r="B104" i="14" s="1"/>
  <c r="H10" i="14"/>
  <c r="E10" i="14"/>
  <c r="C10" i="14"/>
  <c r="B10" i="14"/>
  <c r="A10" i="14"/>
  <c r="B8" i="14"/>
  <c r="A8" i="14"/>
  <c r="B6" i="14"/>
  <c r="H18" i="9"/>
  <c r="H18" i="10"/>
  <c r="H18" i="13"/>
  <c r="H16" i="9"/>
  <c r="H16" i="10"/>
  <c r="H16" i="13"/>
  <c r="H14" i="9"/>
  <c r="H14" i="10"/>
  <c r="H14" i="13"/>
  <c r="B18" i="9"/>
  <c r="B18" i="10"/>
  <c r="B18" i="13"/>
  <c r="B14" i="9"/>
  <c r="B14" i="10"/>
  <c r="B14" i="13"/>
  <c r="H141" i="13" l="1"/>
  <c r="H140" i="13"/>
  <c r="C137" i="13"/>
  <c r="B137" i="13"/>
  <c r="B16" i="13"/>
  <c r="H10" i="13"/>
  <c r="E10" i="13"/>
  <c r="C10" i="13"/>
  <c r="B10" i="13"/>
  <c r="A10" i="13"/>
  <c r="B8" i="13"/>
  <c r="A8" i="13"/>
  <c r="B6" i="13"/>
  <c r="L53" i="13" l="1"/>
  <c r="L45" i="13"/>
  <c r="L38" i="13"/>
  <c r="L63" i="13"/>
  <c r="L47" i="13"/>
  <c r="L56" i="13"/>
  <c r="L40" i="13"/>
  <c r="L48" i="13"/>
  <c r="L57" i="13"/>
  <c r="L66" i="13"/>
  <c r="L41" i="13"/>
  <c r="L49" i="13"/>
  <c r="L58" i="13"/>
  <c r="L67" i="13"/>
  <c r="L42" i="13"/>
  <c r="L50" i="13"/>
  <c r="L59" i="13"/>
  <c r="L68" i="13"/>
  <c r="L35" i="13"/>
  <c r="L43" i="13"/>
  <c r="L51" i="13"/>
  <c r="L60" i="13"/>
  <c r="L34" i="13"/>
  <c r="L36" i="13"/>
  <c r="L44" i="13"/>
  <c r="L52" i="13"/>
  <c r="L61" i="13"/>
  <c r="L37" i="13"/>
  <c r="L54" i="13"/>
  <c r="L62" i="13"/>
  <c r="L46" i="13"/>
  <c r="L55" i="13"/>
  <c r="L39" i="13"/>
  <c r="L64" i="13"/>
  <c r="B6" i="12"/>
  <c r="L66" i="9" l="1"/>
  <c r="C202" i="10" l="1"/>
  <c r="C201" i="10"/>
  <c r="B194" i="10"/>
  <c r="B193" i="10"/>
  <c r="B129" i="9"/>
  <c r="B128" i="9"/>
  <c r="A8" i="10" l="1"/>
  <c r="C187" i="10"/>
  <c r="B187" i="10"/>
  <c r="B16" i="10"/>
  <c r="B195" i="10" s="1"/>
  <c r="H10" i="10"/>
  <c r="E10" i="10"/>
  <c r="C10" i="10"/>
  <c r="B10" i="10"/>
  <c r="A10" i="10"/>
  <c r="B8" i="10"/>
  <c r="B6" i="10"/>
  <c r="B16" i="9" l="1"/>
  <c r="B122" i="9" l="1"/>
  <c r="B121" i="9"/>
  <c r="B120" i="9"/>
  <c r="A10" i="9"/>
  <c r="A8" i="9"/>
  <c r="E10" i="9"/>
  <c r="C10" i="9"/>
  <c r="B10" i="9" l="1"/>
  <c r="B8" i="9"/>
  <c r="B6" i="9"/>
  <c r="G6" i="1" l="1"/>
  <c r="H6" i="14" s="1"/>
  <c r="B402" i="5"/>
  <c r="A3" i="5"/>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H6" i="10" l="1"/>
  <c r="H6" i="13"/>
  <c r="H6" i="9"/>
  <c r="C137" i="1"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<sst xmlns="http://schemas.openxmlformats.org/spreadsheetml/2006/main" count="3669" uniqueCount="835">
  <si>
    <t>FICHA DE PROJETO</t>
  </si>
  <si>
    <t>Município:</t>
  </si>
  <si>
    <t>CNPJ:</t>
  </si>
  <si>
    <t>Convênio:</t>
  </si>
  <si>
    <t>Prioridade:</t>
  </si>
  <si>
    <t>Contato:</t>
  </si>
  <si>
    <t>Cargo:</t>
  </si>
  <si>
    <t>CPF:</t>
  </si>
  <si>
    <t>CAU/CREA:</t>
  </si>
  <si>
    <t>e-mail:</t>
  </si>
  <si>
    <t>Telefone:</t>
  </si>
  <si>
    <t>02. LOCALIZAÇÃO</t>
  </si>
  <si>
    <t>X</t>
  </si>
  <si>
    <t>Cronograma:</t>
  </si>
  <si>
    <t>- PARECER URBANÍSTICO</t>
  </si>
  <si>
    <t>- QUESTIONÁRIO AMBIENTAL</t>
  </si>
  <si>
    <t>Mínimo custo. Planilha de serviços e preços elaborada pelo município com base em tabelas oficiais, cotações de mercado e composições de custo.</t>
  </si>
  <si>
    <t>PARECER URBANÍSTICO</t>
  </si>
  <si>
    <t>Sistema de drenagem pluvial</t>
  </si>
  <si>
    <t>Miraselva</t>
  </si>
  <si>
    <t>Londrina</t>
  </si>
  <si>
    <t>São José dos Pinhais</t>
  </si>
  <si>
    <t>Executor</t>
  </si>
  <si>
    <t>Escritorio</t>
  </si>
  <si>
    <t>Associação</t>
  </si>
  <si>
    <t>Escritório Regional</t>
  </si>
  <si>
    <t>CNPJ</t>
  </si>
  <si>
    <t>Abatiá</t>
  </si>
  <si>
    <t>Associação dos Municípios do Norte Pioneiro</t>
  </si>
  <si>
    <t>Escritório Regional de Londrina</t>
  </si>
  <si>
    <t>Adrianópolis</t>
  </si>
  <si>
    <t>Curitiba</t>
  </si>
  <si>
    <t>Associação dos Municípios da Região Metropolitana de Curitiba</t>
  </si>
  <si>
    <t>Escritório Regional de Curitiba</t>
  </si>
  <si>
    <t>Agudos do Sul</t>
  </si>
  <si>
    <t>Almirante Tamandaré</t>
  </si>
  <si>
    <t>Altamira do Paraná</t>
  </si>
  <si>
    <t>Guarapuava</t>
  </si>
  <si>
    <t>Associação dos Municípios do Centro do Paraná</t>
  </si>
  <si>
    <t>Escritório Regional de Guarapuava</t>
  </si>
  <si>
    <t>Alto Paraíso</t>
  </si>
  <si>
    <t>Maringá</t>
  </si>
  <si>
    <t>Associação dos Municípios da Região de Entre Rios</t>
  </si>
  <si>
    <t>Escritório Regional de Maringá</t>
  </si>
  <si>
    <t>Alto Paraná</t>
  </si>
  <si>
    <t>Associação dos Municípios do Noroeste do Paraná</t>
  </si>
  <si>
    <t>Alto Piquiri</t>
  </si>
  <si>
    <t>Altônia</t>
  </si>
  <si>
    <t>Alvorada do Sul</t>
  </si>
  <si>
    <t>Associação dos Municípios do Médio Paranapanema</t>
  </si>
  <si>
    <t>Amaporã</t>
  </si>
  <si>
    <t>Ampére</t>
  </si>
  <si>
    <t>Francisco Beltrão</t>
  </si>
  <si>
    <t>Associação dos Municípios do Sudoeste do Paraná</t>
  </si>
  <si>
    <t>Escritório Regional de Francisco Betrão</t>
  </si>
  <si>
    <t>Anahy</t>
  </si>
  <si>
    <t>Cascavel</t>
  </si>
  <si>
    <t>Associação dos Municípios do Oeste do Paraná</t>
  </si>
  <si>
    <t>Escritório Regional de Cascavel</t>
  </si>
  <si>
    <t>Andirá</t>
  </si>
  <si>
    <t>Ângulo</t>
  </si>
  <si>
    <t>Associação dos Municípos do Setentrião Paranaense</t>
  </si>
  <si>
    <t>Antonina</t>
  </si>
  <si>
    <t>Associação dos Municípios do Litoral do Paraná</t>
  </si>
  <si>
    <t>Antonio Olinto</t>
  </si>
  <si>
    <t>Ponta Grossa</t>
  </si>
  <si>
    <t>Associação dos Municípios do Sul do Paraná</t>
  </si>
  <si>
    <t>Escritório Regional de Ponta Grossa</t>
  </si>
  <si>
    <t>Apucarana</t>
  </si>
  <si>
    <t>Associação dos Municípios do Vale do Ivaí</t>
  </si>
  <si>
    <t>Arapongas</t>
  </si>
  <si>
    <t>Arapoti</t>
  </si>
  <si>
    <t>Associação dos Municípios da Região dos Campos Gerais</t>
  </si>
  <si>
    <t>Arapuã</t>
  </si>
  <si>
    <t>Araruna</t>
  </si>
  <si>
    <t>Comunidade dos Municípios da Região de Campo Mourão</t>
  </si>
  <si>
    <t>Araucária</t>
  </si>
  <si>
    <t>Ariranha do Ivaí</t>
  </si>
  <si>
    <t>Assaí</t>
  </si>
  <si>
    <t>Associação dos Municípios do Norte do Paraná</t>
  </si>
  <si>
    <t>Assis Chateaubriand</t>
  </si>
  <si>
    <t>Astorga</t>
  </si>
  <si>
    <t>Atalaia</t>
  </si>
  <si>
    <t>Balsa Nova</t>
  </si>
  <si>
    <t>Bandeirantes</t>
  </si>
  <si>
    <t>Barbosa Ferraz</t>
  </si>
  <si>
    <t>Barra do Jacaré</t>
  </si>
  <si>
    <t>Barracão</t>
  </si>
  <si>
    <t>Bela Vista da Caroba</t>
  </si>
  <si>
    <t>Bela Vista do Paraíso</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</si>
  <si>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</si>
  <si>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</si>
  <si>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</si>
  <si>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</si>
  <si>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</si>
  <si>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</si>
  <si>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</si>
  <si>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</si>
  <si>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</si>
  <si>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</si>
  <si>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</si>
  <si>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</si>
  <si>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</si>
  <si>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</si>
  <si>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</si>
  <si>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</si>
  <si>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</si>
  <si>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</si>
  <si>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</si>
  <si>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</si>
  <si>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</si>
  <si>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</si>
  <si>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</si>
  <si>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</si>
  <si>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Associação dos Municípios da Região Suleste do Paraná</t>
  </si>
  <si>
    <t>Campo Largo</t>
  </si>
  <si>
    <t>Campo Magro</t>
  </si>
  <si>
    <t>Campo Mourão</t>
  </si>
  <si>
    <t>Cândido de Abreu</t>
  </si>
  <si>
    <t>Candói</t>
  </si>
  <si>
    <t>Associação dos Municípios do Cantuquiriguaçu</t>
  </si>
  <si>
    <t>Cantagalo</t>
  </si>
  <si>
    <t>Capanema</t>
  </si>
  <si>
    <t>Capitão Leônidas Marques</t>
  </si>
  <si>
    <t>Carambeí</t>
  </si>
  <si>
    <t>Carlópolis</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</si>
  <si>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</si>
  <si>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</si>
  <si>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</si>
  <si>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</si>
  <si>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</si>
  <si>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</si>
  <si>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</si>
  <si>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</si>
  <si>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</si>
  <si>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</si>
  <si>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</si>
  <si>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</si>
  <si>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</si>
  <si>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</si>
  <si>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</si>
  <si>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</si>
  <si>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</si>
  <si>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</si>
  <si>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</si>
  <si>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</si>
  <si>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</si>
  <si>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</si>
  <si>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</si>
  <si>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</si>
  <si>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</si>
  <si>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</si>
  <si>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</si>
  <si>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</si>
  <si>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</si>
  <si>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</si>
  <si>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</si>
  <si>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</si>
  <si>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</si>
  <si>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</si>
  <si>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</si>
  <si>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</si>
  <si>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</si>
  <si>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</si>
  <si>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</si>
  <si>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</si>
  <si>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</si>
  <si>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</si>
  <si>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Associação dos Municípios do Centro Sul do Paraná</t>
  </si>
  <si>
    <t>Figueira</t>
  </si>
  <si>
    <t>Flor da Serra do Sul</t>
  </si>
  <si>
    <t>Floraí</t>
  </si>
  <si>
    <t>Floresta</t>
  </si>
  <si>
    <t>Florestópolis</t>
  </si>
  <si>
    <t>Flórida</t>
  </si>
  <si>
    <t>Formosa do Oeste</t>
  </si>
  <si>
    <t>Foz do Iguaçu</t>
  </si>
  <si>
    <t>Foz do Jordão</t>
  </si>
  <si>
    <t>Francisco Alves</t>
  </si>
  <si>
    <t>General Carneiro</t>
  </si>
  <si>
    <t>Godoy Moreira</t>
  </si>
  <si>
    <t>Goioerê</t>
  </si>
  <si>
    <t>Goioxim</t>
  </si>
  <si>
    <t>Grandes Rios</t>
  </si>
  <si>
    <t>Guaíra</t>
  </si>
  <si>
    <t>Guairaçá</t>
  </si>
  <si>
    <t>Guamiranga</t>
  </si>
  <si>
    <t>Guapirama</t>
  </si>
  <si>
    <t>Guaporema</t>
  </si>
  <si>
    <t>Guaraci</t>
  </si>
  <si>
    <t>Guaraniaçu</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</si>
  <si>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</si>
  <si>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</si>
  <si>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</si>
  <si>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</si>
  <si>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</si>
  <si>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</si>
  <si>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</si>
  <si>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</si>
  <si>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</si>
  <si>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</si>
  <si>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</si>
  <si>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</si>
  <si>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</si>
  <si>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</si>
  <si>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</si>
  <si>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</si>
  <si>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</si>
  <si>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</si>
  <si>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</si>
  <si>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</si>
  <si>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</si>
  <si>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</si>
  <si>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</si>
  <si>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</si>
  <si>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</si>
  <si>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</si>
  <si>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</si>
  <si>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</si>
  <si>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</si>
  <si>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</si>
  <si>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</si>
  <si>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</si>
  <si>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</si>
  <si>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</si>
  <si>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</si>
  <si>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</si>
  <si>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</si>
  <si>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</si>
  <si>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</si>
  <si>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</si>
  <si>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</si>
  <si>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</si>
  <si>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</si>
  <si>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</si>
  <si>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</si>
  <si>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</si>
  <si>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</si>
  <si>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</si>
  <si>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</si>
  <si>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</si>
  <si>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</si>
  <si>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</si>
  <si>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</si>
  <si>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</si>
  <si>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</si>
  <si>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</si>
  <si>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</si>
  <si>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</si>
  <si>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</si>
  <si>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</si>
  <si>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</si>
  <si>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</si>
  <si>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</si>
  <si>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</si>
  <si>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</si>
  <si>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</si>
  <si>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</si>
  <si>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</si>
  <si>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</si>
  <si>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</si>
  <si>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</si>
  <si>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</si>
  <si>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Mariópolis</t>
  </si>
  <si>
    <t>Maripá</t>
  </si>
  <si>
    <t>Marmeleiro</t>
  </si>
  <si>
    <t>Marquinho</t>
  </si>
  <si>
    <t>Marumbi</t>
  </si>
  <si>
    <t>Matelândia</t>
  </si>
  <si>
    <t>Matinhos</t>
  </si>
  <si>
    <t>Mato Rico</t>
  </si>
  <si>
    <t>Mauá da Serra</t>
  </si>
  <si>
    <t>Medianeira</t>
  </si>
  <si>
    <t>Mercedes</t>
  </si>
  <si>
    <t>Mirador</t>
  </si>
  <si>
    <t>Missal</t>
  </si>
  <si>
    <t>Moreira Sales</t>
  </si>
  <si>
    <t>Morretes</t>
  </si>
  <si>
    <t>Munhoz de Mello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</si>
  <si>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</si>
  <si>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</si>
  <si>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</si>
  <si>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</si>
  <si>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</si>
  <si>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</si>
  <si>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</si>
  <si>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</si>
  <si>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</si>
  <si>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</si>
  <si>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</si>
  <si>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</si>
  <si>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</si>
  <si>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</si>
  <si>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</si>
  <si>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</si>
  <si>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</si>
  <si>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</si>
  <si>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</si>
  <si>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</si>
  <si>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</si>
  <si>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</si>
  <si>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</si>
  <si>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</si>
  <si>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</si>
  <si>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</si>
  <si>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</si>
  <si>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</si>
  <si>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</si>
  <si>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</si>
  <si>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</si>
  <si>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</si>
  <si>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</si>
  <si>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</si>
  <si>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</si>
  <si>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</si>
  <si>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</si>
  <si>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</si>
  <si>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</si>
  <si>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</si>
  <si>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</si>
  <si>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</si>
  <si>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</si>
  <si>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</si>
  <si>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</si>
  <si>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</si>
  <si>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</si>
  <si>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</si>
  <si>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</si>
  <si>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</si>
  <si>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</si>
  <si>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</si>
  <si>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</si>
  <si>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</si>
  <si>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</si>
  <si>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</si>
  <si>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</si>
  <si>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</si>
  <si>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</si>
  <si>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</si>
  <si>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</si>
  <si>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</si>
  <si>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</si>
  <si>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</si>
  <si>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</si>
  <si>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</si>
  <si>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</si>
  <si>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</si>
  <si>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</si>
  <si>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</si>
  <si>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</si>
  <si>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</si>
  <si>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</si>
  <si>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</si>
  <si>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</si>
  <si>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</si>
  <si>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</si>
  <si>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</si>
  <si>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</si>
  <si>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</si>
  <si>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</si>
  <si>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</si>
  <si>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</si>
  <si>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</si>
  <si>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</si>
  <si>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</si>
  <si>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</si>
  <si>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</si>
  <si>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</si>
  <si>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</si>
  <si>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</si>
  <si>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</si>
  <si>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</si>
  <si>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do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</si>
  <si>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</si>
  <si>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</si>
  <si>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</si>
  <si>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</si>
  <si>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</si>
  <si>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</si>
  <si>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</si>
  <si>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</si>
  <si>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</si>
  <si>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</si>
  <si>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</si>
  <si>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</si>
  <si>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</si>
  <si>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</si>
  <si>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</si>
  <si>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</si>
  <si>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</si>
  <si>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</si>
  <si>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</si>
  <si>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</si>
  <si>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</si>
  <si>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</si>
  <si>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</si>
  <si>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</si>
  <si>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</si>
  <si>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</si>
  <si>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</si>
  <si>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</si>
  <si>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</si>
  <si>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</si>
  <si>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</si>
  <si>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</si>
  <si>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</si>
  <si>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</si>
  <si>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</si>
  <si>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</si>
  <si>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</si>
  <si>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</si>
  <si>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</si>
  <si>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</si>
  <si>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</si>
  <si>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</si>
  <si>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</si>
  <si>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</si>
  <si>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</si>
  <si>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</si>
  <si>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</si>
  <si>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</si>
  <si>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</si>
  <si>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</si>
  <si>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</si>
  <si>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</si>
  <si>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</si>
  <si>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</si>
  <si>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</si>
  <si>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</si>
  <si>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</si>
  <si>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</si>
  <si>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</si>
  <si>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</si>
  <si>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</si>
  <si>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</si>
  <si>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</si>
  <si>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</si>
  <si>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</si>
  <si>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</si>
  <si>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</si>
  <si>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</si>
  <si>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</si>
  <si>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</si>
  <si>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</si>
  <si>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</si>
  <si>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</si>
  <si>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</si>
  <si>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</si>
  <si>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Formatação do CNPJ:      00"."000"."000"/"0000-00</t>
  </si>
  <si>
    <t>Rede de esgoto</t>
  </si>
  <si>
    <t>Rede de abastecimento de água</t>
  </si>
  <si>
    <t>Considerações técnicas:</t>
  </si>
  <si>
    <t xml:space="preserve">Componente: </t>
  </si>
  <si>
    <t>01. DESCRIÇÃO DO OBJETO</t>
  </si>
  <si>
    <t>000.000.000-00</t>
  </si>
  <si>
    <t>habitantes</t>
  </si>
  <si>
    <t>4.1</t>
  </si>
  <si>
    <t>SIM</t>
  </si>
  <si>
    <t>NÃO</t>
  </si>
  <si>
    <t>4.2</t>
  </si>
  <si>
    <t>4.3</t>
  </si>
  <si>
    <t>4.4</t>
  </si>
  <si>
    <t>4.5</t>
  </si>
  <si>
    <t>4.6</t>
  </si>
  <si>
    <t>Programa</t>
  </si>
  <si>
    <t>FAVORÁVEL</t>
  </si>
  <si>
    <t>DESFAVORÁVEL</t>
  </si>
  <si>
    <t>06. POPULAÇÃO BENEFICIADA</t>
  </si>
  <si>
    <t>07. AVALIAÇÃO ECONÔMICA</t>
  </si>
  <si>
    <t>08. AVALIAÇÃO FINANCEIRA</t>
  </si>
  <si>
    <t>09. DOCUMENTAÇÃO EM ANEXO</t>
  </si>
  <si>
    <t>O Município possui legislação ambiental?</t>
  </si>
  <si>
    <t>m²</t>
  </si>
  <si>
    <t>Área de manancial de abastecimento de água</t>
  </si>
  <si>
    <t>Área de reflorestamento de araucária (espécies com mais de 30 anos)</t>
  </si>
  <si>
    <t>Área de influência de manguezais</t>
  </si>
  <si>
    <t>Informe as Leis Estaduais e Federais aplicáveis:</t>
  </si>
  <si>
    <t>Área de várzea</t>
  </si>
  <si>
    <t>Unidades de Conservação</t>
  </si>
  <si>
    <t>Encostas com declividade superior a 30%</t>
  </si>
  <si>
    <t>a</t>
  </si>
  <si>
    <t>b</t>
  </si>
  <si>
    <t>c</t>
  </si>
  <si>
    <t>d</t>
  </si>
  <si>
    <t>Áreas de preservação permanente ou APA</t>
  </si>
  <si>
    <t>e</t>
  </si>
  <si>
    <t>f</t>
  </si>
  <si>
    <t>g</t>
  </si>
  <si>
    <t>h</t>
  </si>
  <si>
    <t>Poço individual</t>
  </si>
  <si>
    <t>Fonte Superficial individual</t>
  </si>
  <si>
    <t>Ligação com rede de abastecimento de água</t>
  </si>
  <si>
    <t>Coleta de Resíduos Domésticos</t>
  </si>
  <si>
    <t xml:space="preserve">Coleta Seletiva de Resíduos Sólidos </t>
  </si>
  <si>
    <t>Coleta de Resíduos Sólidos Hospitalares</t>
  </si>
  <si>
    <t>Coleta de Resíduos Perigosos</t>
  </si>
  <si>
    <t>Possui vegetação nativa?</t>
  </si>
  <si>
    <t>Presença de animais silvestres?</t>
  </si>
  <si>
    <t>Necessidade de contenção de processos erosivos?</t>
  </si>
  <si>
    <t xml:space="preserve">Possui área de bota fora/ empréstimo, aprovado pelo orgão ambiental municipal? </t>
  </si>
  <si>
    <t>Existe rede de esgoto pública com tratamento?</t>
  </si>
  <si>
    <t>i</t>
  </si>
  <si>
    <t>Projeto:</t>
  </si>
  <si>
    <t>Insira o croqui de localização do bota fora/empréstimo utilizando o Google Earth ou o SEDU PARANACIDADE Interativo</t>
  </si>
  <si>
    <t>5.  MEDIDAS DE MITIGAÇÃO AOS IMPACTOS AMBIENTAIS</t>
  </si>
  <si>
    <t>O empreendimento necessita de Estudo de Impacto de Vizinhança - EIV?</t>
  </si>
  <si>
    <t>O empreendimento necessita de PCA/EIA RIMA?</t>
  </si>
  <si>
    <t>O empreendimento necessita de Autorização ou Licença Ambiental?</t>
  </si>
  <si>
    <t>Caso afirmativo, justifique quais:</t>
  </si>
  <si>
    <t>Área de vulnerabilidade social/ambiental por enchentes, desequilíbrios climáticos, área de encosta sujeita a deslizamentos?</t>
  </si>
  <si>
    <t>Área com indícios de possível contaminação do solo do terreno ou logradouro por descarte de efluentes no solo ou esgoto a céu aberto, manchas no solo, odores de substâncias químicas, alterações na vegetação, ocorrência de animais mortos, vazamento ou derramamento de substâncias químicas, odor de gás e/ou combustível, ou quando nas áreas anexas, ou no próprio imóvel no passado, tiveram atividades como posto de gasolina, armazenamento de resíduos, indústrias poluentes, e similares?</t>
  </si>
  <si>
    <t>Caso afirmativo, informe o número do documento:</t>
  </si>
  <si>
    <t>Caso afirmativo, informe o número do documento e legislação municipal pertinente:</t>
  </si>
  <si>
    <t>Caso afirmativo, especifique as áreas:</t>
  </si>
  <si>
    <t>Pavimentação Asfáltica com patologias severas</t>
  </si>
  <si>
    <t>QUESTIONÁRIO AMBIENTAL</t>
  </si>
  <si>
    <t>RELATÓRIO FOTOGRÁFICO</t>
  </si>
  <si>
    <t>02. DOCUMENTOS NECESSÁRIOS</t>
  </si>
  <si>
    <t>DESCRIÇÃO DO DOCUMENTO SOLICITADO</t>
  </si>
  <si>
    <t>Observância às diretrizes do Plano Diretor de Uso e Ocupação do Solo Municipal (Plano de Ações)</t>
  </si>
  <si>
    <t>Cada projeto deverá vir acompanhado com a respectiva ART:</t>
  </si>
  <si>
    <t>·   Cronograma Físico / Financeiro.</t>
  </si>
  <si>
    <t>·   Compatibilidade de Projetos.</t>
  </si>
  <si>
    <t>Planta de Situação com indicação do perímetro urbano (por meio da base cartográfica urbana digital, se existente e atualizada).</t>
  </si>
  <si>
    <t>Planta de Localização das ruas do projeto e seu entorno imediato (indicação de áreas pavimentadas e sem pavimentação).</t>
  </si>
  <si>
    <t>Questionário Ambiental preenchido pelo projetista.</t>
  </si>
  <si>
    <t>Memoriais Descritivos, incluindo o método executivo.</t>
  </si>
  <si>
    <t xml:space="preserve">Declaração do Departamento de Tributação da Prefeitura, informando alíquota (%) do tributo e a Base de Cálculo (% da mão-de-obra). Assinatura do Responsável e do Prefeito Municipal. </t>
  </si>
  <si>
    <t>Cópia do Capítulo da Contribuição de Melhoria do Código Tributário Municipal.</t>
  </si>
  <si>
    <t xml:space="preserve">Os projetos devem ser cadastrados no Portal dos Municípios em formato PDF, DWG e BIM (caso já tenham sido desenvolvidos nessa metodologia) na escala adequada ao pleno entendimento do objeto. </t>
  </si>
  <si>
    <t>O projeto deverá respeitar as Normas de Acessibilidade Universal</t>
  </si>
  <si>
    <t>Para a avaliação ambiental serão utilizadas as informações constantes no parecer urbanístico, questionário ambiental e outras intrínsecas ao rol de projetos e documentos acima.</t>
  </si>
  <si>
    <t>Observações:</t>
  </si>
  <si>
    <t>A anotação “SIM”, referente a entrega do documento, indica que o mesmo foi apresentado. No entanto, não afirma que o documento esteja em conformidade, bem como não descarta a obrigatoriedade de correções, caso necessário, para atendimento integral do critério de elegebilidade específico.</t>
  </si>
  <si>
    <t>Declaro para os devidos fins, que as informações prestadas são verdadeiras e preenchidas de acordo com vistoria "in loco" na(s) área(s) em que será implantado o Projeto Executivo em pauta, com a finalidade de realizar o levantamento das características específicas locais, constatar infraestruturas existentes e de justificar os serviços previstos no projeto apresentado. Por ser expressão da verdade, assino abaixo :</t>
  </si>
  <si>
    <t>Frequência de coleta (na área do projeto) e disposição dos resíduos (aterro sanitário/ aterro controlado/ aterro sem controle/ lixão)</t>
  </si>
  <si>
    <t>ANÁLISE TÉCNICA</t>
  </si>
  <si>
    <t>Consulta COPEL quanto à relocação de postes, alteração de redes e linhas aéreas.</t>
  </si>
  <si>
    <t>Área Construída:</t>
  </si>
  <si>
    <t>Área do Terreno:</t>
  </si>
  <si>
    <t>m2</t>
  </si>
  <si>
    <t>Matrícula do Terreno:</t>
  </si>
  <si>
    <t>Registro de imóveis:</t>
  </si>
  <si>
    <t>Comarca:</t>
  </si>
  <si>
    <t>Endereço:</t>
  </si>
  <si>
    <t>Bairro:</t>
  </si>
  <si>
    <t>03. LOCALIZAÇÃO</t>
  </si>
  <si>
    <t>Observância à lei do perímetro urbano, Macrozoneamento, uso e ocupação do solo</t>
  </si>
  <si>
    <t>·   Hidro-sanitário - incluindo fossa séptica, se necessário e dispositivos de drenagem de águas pluviais</t>
  </si>
  <si>
    <t>·   Estrutural</t>
  </si>
  <si>
    <t>·   Elétrico, lógico e telefônico</t>
  </si>
  <si>
    <t>·   Prevenção contra incêndios -  incluindo pára-raios, se ncessário</t>
  </si>
  <si>
    <t>Questionário Específico de Fossa Séptica, caso não exista rede de esgoto.</t>
  </si>
  <si>
    <t>Laudo Analítico da Qualidade da Água, se fonte de abastecimento individual</t>
  </si>
  <si>
    <t>Laudo referente à Taxa de Absorção do Solo</t>
  </si>
  <si>
    <t>Laudo de Sondagem do Solo e do Nível de Água (mínimo de 3 furos até 400 m2 e, para área superior, 1 furo adicional a cada 200 m2)</t>
  </si>
  <si>
    <t xml:space="preserve">Caderno de Encargos – Especificações técnicas de serviços </t>
  </si>
  <si>
    <t>Declaração do Município assegurando a coleta e disposição adequada de resíduos sólidos domésticos e industriais</t>
  </si>
  <si>
    <t>Planilha de Custo Anual de Operação, Administração e Manutenção - OAM</t>
  </si>
  <si>
    <t>03. OBSERVÂNCIA AO PLANO DIRETOR</t>
  </si>
  <si>
    <t>O projeto apresentado atende a Lei do Zoneamento Urbano?</t>
  </si>
  <si>
    <t>04. LOCALIZAÇÃO EM ÁREA DE FRAGILIZADE ECOLÓGICA</t>
  </si>
  <si>
    <t>Área de Manancial de Abastecimento</t>
  </si>
  <si>
    <t>Área de Reflorestamento de Araucária (com mais de 30 anos)</t>
  </si>
  <si>
    <t xml:space="preserve">Área de Influência de Manguezais     </t>
  </si>
  <si>
    <t>Área de Várzea</t>
  </si>
  <si>
    <t>4.7</t>
  </si>
  <si>
    <t xml:space="preserve">Áreas de Preservação Permanente </t>
  </si>
  <si>
    <t>05. PROJETO PROPOSTO</t>
  </si>
  <si>
    <t>06. INFRAESTRUTURA EXISTENTE NO LOCAL DE IMPLANTAÇÃO</t>
  </si>
  <si>
    <t>Rede de energia elétrica</t>
  </si>
  <si>
    <t>6.1</t>
  </si>
  <si>
    <t>6.2</t>
  </si>
  <si>
    <t>6.3</t>
  </si>
  <si>
    <t>6.4</t>
  </si>
  <si>
    <t>6.5</t>
  </si>
  <si>
    <t>6.6</t>
  </si>
  <si>
    <t>Rede telefônica</t>
  </si>
  <si>
    <t>Pavimentação da rua de acesso</t>
  </si>
  <si>
    <t xml:space="preserve">07. PARECER FINAL </t>
  </si>
  <si>
    <t>Descrição:</t>
  </si>
  <si>
    <t>Objeto:</t>
  </si>
  <si>
    <t>01. DESCRIÇÃO E OBJETO</t>
  </si>
  <si>
    <t>Lote 01</t>
  </si>
  <si>
    <t>ocultar vazias
selecionar " X "</t>
  </si>
  <si>
    <t>objeto</t>
  </si>
  <si>
    <t>Sequência</t>
  </si>
  <si>
    <t>Coordenada X</t>
  </si>
  <si>
    <t>Coordenada Y</t>
  </si>
  <si>
    <t>MESMO PREENCHIMENTO DO SAM</t>
  </si>
  <si>
    <t>Próprios Municipais</t>
  </si>
  <si>
    <t>03. DIAGNÓSTICO AMBIENTAL</t>
  </si>
  <si>
    <t>3.1 O PROJETO SITUA-SE EM:</t>
  </si>
  <si>
    <t>3.2 SISTEMAS/FONTES DE ÁGUA EXISTENTES</t>
  </si>
  <si>
    <t>3.3 SISTEMAS DE COLETA DE ESGOTO EXISTENTES</t>
  </si>
  <si>
    <t>4.  IMPACTO AMBIENTAL</t>
  </si>
  <si>
    <t>·   Terraplenagem</t>
  </si>
  <si>
    <t>Prancha nº:</t>
  </si>
  <si>
    <t>QUESTIONÁRIO AMBIENTAL - FOSSA SÉPTICA</t>
  </si>
  <si>
    <t>3.4 CARACTERÍSTICAS DA ÁREA DE INFLUÊNCIA DO PROJETO</t>
  </si>
  <si>
    <t>Número e tipo de estabelecimentos industriais, inclusive oficinas:</t>
  </si>
  <si>
    <t>Em caso afirmativo, especificar número e magnitude:</t>
  </si>
  <si>
    <t xml:space="preserve">Parecer Urbanístico </t>
  </si>
  <si>
    <t>O projeto apresentado encontra-se dentro do perímetro urbano?</t>
  </si>
  <si>
    <t>Capela Mortuária</t>
  </si>
  <si>
    <t>x</t>
  </si>
  <si>
    <t>Barracão Industrial e Comercial</t>
  </si>
  <si>
    <t>Centro de Desenvolvimento Econômico</t>
  </si>
  <si>
    <t>Centro de Convivência / Comunitário</t>
  </si>
  <si>
    <t>Centro de Atenção à Família</t>
  </si>
  <si>
    <t>Centro Cultural</t>
  </si>
  <si>
    <t>Estabelecimento de Ensino (Creche/Escola)</t>
  </si>
  <si>
    <t>Estabelecimento de Saúde</t>
  </si>
  <si>
    <t>Praça/Urbanização/Calçadas</t>
  </si>
  <si>
    <t>Meu Campinho</t>
  </si>
  <si>
    <t>Mercado</t>
  </si>
  <si>
    <t>Matadouro</t>
  </si>
  <si>
    <t>Pavilhão Comercial</t>
  </si>
  <si>
    <t>Centro Esportivo (quadra de esportes/miniginásio)</t>
  </si>
  <si>
    <t>Restauração do Patrimônio Cultural</t>
  </si>
  <si>
    <t>Terminal Rodoviário Urbano</t>
  </si>
  <si>
    <t>Terminal Rodoviário Intermunicipal</t>
  </si>
  <si>
    <t>ATUALIZAR O FILTRO APÓS SELECIONAR O COMPONENTE NA ABA "FICHA DE PROJETOS"</t>
  </si>
  <si>
    <t>SELECIONE O COMPONENTE DO PROJETO</t>
  </si>
  <si>
    <t>Lote 02</t>
  </si>
  <si>
    <t>Lote 03</t>
  </si>
  <si>
    <t>04. COORDENADAS DO PROJETO (UTM)</t>
  </si>
  <si>
    <t>·   Arquitetônico - contemplando acessibilidade, insolação, ventilação, planta baixa, cobertura, cortes, elevações, detalhes, cobertura, indicação de elementos existentes, a demolir e a executar, em caso de reforma e/ou ampliação e paisagismo</t>
  </si>
  <si>
    <t>·   Placas fotovoltáicas</t>
  </si>
  <si>
    <t>·   Reutilização de águas pluviais</t>
  </si>
  <si>
    <t>·   Mobiliário e Equipamentos - com especificações, detalhamentose respectivos orçamentos</t>
  </si>
  <si>
    <t>·   Comunicação Visual</t>
  </si>
  <si>
    <t>·   Pavimentação e de Sinalização (Horizontal e Vertical)</t>
  </si>
  <si>
    <t>·   Orçamento - com especificação de serviços e quantidades e composição de custos unitários</t>
  </si>
  <si>
    <t>Planialtimetria do Terreno (escala 1:500, no mínimo)</t>
  </si>
  <si>
    <t>Cópia da Matricula do Registro de Imóveis atualizada do terreno em nome do Município, ou Termo de Imissão de Posse emitido pelo Poder Judiciário, ou, Declaração de Concordância do proprietário, acompanhado de cópia do Decreto Municipal de Desapropriação do Imóvel e da Escritura de Compromisso de Compra e Venda. / No caso de reforma precisa constar na matrícula a averbação das edificação</t>
  </si>
  <si>
    <t>Licença Prévia e de Instalação do IAT, quando necessário</t>
  </si>
  <si>
    <t>Relação de Mobiliário e Equipamentos - com respectivo lay-out (especificações, detalhamentos e respectivos orçamentos,  no caso de financiamento pelo Programa)</t>
  </si>
  <si>
    <t xml:space="preserve">Cópia da Ata da Reunião de apresntação do projeto à Comunidade </t>
  </si>
  <si>
    <t xml:space="preserve">Alvará de Licença para construção  </t>
  </si>
  <si>
    <t>Aprovação da Autoridade Metropolitana para Municípios integrantes de Regiões Metropolitanas e de acordo com PDUI de Regiões Metropolitanas e aprovado por Lei Estadual - Terminais rodoviários</t>
  </si>
  <si>
    <t>Documento que comprove a fonte de recursos para aquisição de mobiliário e equipamentos</t>
  </si>
  <si>
    <t xml:space="preserve">Mapa de identificação de itinerário das linhas de ônibus afetadas pelo projeto, com indicação de alterações de distâncias </t>
  </si>
  <si>
    <t>Número de linhas, número de veículos por linha e freqüência de ônibus por linha (considerar dias da semana e horários)</t>
  </si>
  <si>
    <t>Volume de passageiros por linha</t>
  </si>
  <si>
    <t>Planilha de custos operacionais das empresas concessionárias na situação sem projeto</t>
  </si>
  <si>
    <t>Avaliação do tempo de espera/viagem dos usuários nas situações com e sem projeto</t>
  </si>
  <si>
    <t>Planilha de receitas decorrentes da tarifa de embarque, aluguel dos espaços comerciais, entre outros  - Terminais rodoviários</t>
  </si>
  <si>
    <t>Planilha de Avaliação Econômica  - Terminais rodoviários</t>
  </si>
  <si>
    <t xml:space="preserve">Documento de aprovação da Secretaria Municipal de Esporte ou de Educação com identificação da demanda </t>
  </si>
  <si>
    <t>Documento de aprovação da Secretaria de Cultura com identificação da demanda por atividades culturais</t>
  </si>
  <si>
    <t>Cópia da Ata de Aceitação do pagamento da taxa de condomínio e aluguel pelos empreendedores</t>
  </si>
  <si>
    <t>email@email.com</t>
  </si>
  <si>
    <t>ANTES DE PROSSEGUIR INSIRA O NÚMERO DE LOTES</t>
  </si>
  <si>
    <t>E01</t>
  </si>
  <si>
    <t>E02</t>
  </si>
  <si>
    <t>E03</t>
  </si>
  <si>
    <t>E04</t>
  </si>
  <si>
    <t>E05</t>
  </si>
  <si>
    <t>E06</t>
  </si>
  <si>
    <t>Atesto que as informações repassadas pelo Município atendem aos critérios de elegibilidade e estão compatíveis com o  projeto apresentado.</t>
  </si>
  <si>
    <t>INSERIR A IMAGEM DO PROJETO</t>
  </si>
  <si>
    <t>NOME DO PROJETO</t>
  </si>
  <si>
    <t xml:space="preserve">TANTOS </t>
  </si>
  <si>
    <t>NÚMERO XXX</t>
  </si>
  <si>
    <t xml:space="preserve">COMARCA DE TAL </t>
  </si>
  <si>
    <t>BAIRRO TAL</t>
  </si>
  <si>
    <t>RETIRAR DA MATRICULA</t>
  </si>
  <si>
    <t>REGISTRO DE IMÓVEIS DE NOME TAL TAL</t>
  </si>
  <si>
    <t>INSTRUÇÕES DE PREENCHIMENTO:</t>
  </si>
  <si>
    <t>Em primeiro lugar, preencher as informações da aba FICHA DE PROJETO, pois algumas informações desta aba estão vinculadas com as demais.</t>
  </si>
  <si>
    <t>Não deixar nenhuma lacuna em branco, se for o caso, preencher com NÃO APLICÁVEL, mas não deixar em branco.</t>
  </si>
  <si>
    <t>O responsável técnico pelo projeto deve completar as informações de TODAS as planilhas:
FICHA DE PROJETO
PARECER URBANÍSTICO
RELATÓRIO FOTOGRÁFICO
QUESTIONÁRIO AMBIENTAL</t>
  </si>
  <si>
    <t>O RELATÓRIO FOTOGRÁFICO deve possuir no mínimo 08 fotos, demonstrando muito bem o local de implantação e o entorno.</t>
  </si>
  <si>
    <r>
      <t xml:space="preserve">FICHA DE PROJETO: preencher o cabeçalho, responsável técnico. Em "Programa", informar se é Transferência Voluntária (PAM) ou Financiamento (SFM).Em "Localização", as informações devem ser de acordo com a matrícula do terreno. </t>
    </r>
    <r>
      <rPr>
        <b/>
        <sz val="12"/>
        <color rgb="FFFF0000"/>
        <rFont val="Arial"/>
        <family val="2"/>
      </rPr>
      <t>As coordenadas X e Y DEVEM SER EM UTM</t>
    </r>
    <r>
      <rPr>
        <sz val="12"/>
        <color theme="1"/>
        <rFont val="Arial"/>
        <family val="2"/>
      </rPr>
      <t>. Essas coordenadas podem ser extraídas do Paranainterativo.</t>
    </r>
  </si>
  <si>
    <t>Esse documento deve ser complementado com um VÍDEO CURTO DO ENTORNO.</t>
  </si>
  <si>
    <t>Esse documento faz parte do rol de documentos obrigatórios para aprovação do projeto. Ou seja, o projeto não é aprovado sem ele. Também não é aprovado se preenchido com informações incorretas ou incompletas ou em branco.</t>
  </si>
  <si>
    <t>COMO COLETAR AS COORDENADAS UTM</t>
  </si>
  <si>
    <t>PASSO 01:</t>
  </si>
  <si>
    <r>
      <t xml:space="preserve">Acessar o endereço eletrônico </t>
    </r>
    <r>
      <rPr>
        <sz val="12"/>
        <color rgb="FF0563C1"/>
        <rFont val="ArialMT"/>
      </rPr>
      <t xml:space="preserve">www.paranainterativo.pr.gov.br </t>
    </r>
    <r>
      <rPr>
        <sz val="12"/>
        <color rgb="FF000000"/>
        <rFont val="ArialMT"/>
      </rPr>
      <t>e selecionar um mapa temático para pesquisa. Neste exemplo, foi selecionado o mapa “Pesquisa Avançada”.</t>
    </r>
  </si>
  <si>
    <t>PASSO 02:</t>
  </si>
  <si>
    <t>Pesquisar pelo município de interesse ou endereço do local. Neste exemplo, foi pesquisado o endereço do Escritório Regional de Maringá do Paranacidade.</t>
  </si>
  <si>
    <t>PASSO 03:</t>
  </si>
  <si>
    <t>No canto superior direito, habilitar a marcação de pontos com coordenadas UTM, no ícone “Medidas”, que é representado pela figura de uma régua.</t>
  </si>
  <si>
    <t>PASSO 04:</t>
  </si>
  <si>
    <t>Marcar a sequência de pontos no mapa, com clique simples do mouse. As coordenadas UTM irão aparecer na caixa de mensagens “MEDIR”.</t>
  </si>
  <si>
    <t>SUPERVISOR DO PARANACIDADE</t>
  </si>
  <si>
    <t>QUESTIONÁRIO ESPECÍFICO DE FOSSA SÉPTICA</t>
  </si>
  <si>
    <t>É documento obrigatório APENAS quando houver sistema de tratamento individual (fossa, filtro, sumidouro etc.)</t>
  </si>
  <si>
    <t>Complemento obrigatório do questionário específico de fossa séptica:</t>
  </si>
  <si>
    <t>LAUDO DA TAXA DE ABSORÇÃO DO SOLO COM RESPONSABILIDADE TÉCNICA RECOLHIDA.</t>
  </si>
  <si>
    <t>Esse documento faz parte do rol de documentos obrigatórios para aprovação do projeto nos casos de existência desse sistema de tratamento. Ou seja, o projeto não é aprovado sem ele. Também não é aprovado se preenchido com informações incorretas ou incompletas ou em branco.</t>
  </si>
  <si>
    <r>
      <t>No item do Portal, inserir:</t>
    </r>
    <r>
      <rPr>
        <b/>
        <sz val="12"/>
        <color theme="1"/>
        <rFont val="Arial"/>
        <family val="2"/>
      </rPr>
      <t xml:space="preserve"> QUEST AMB - FOSSA SÉPTICA preenchida e assinada e em PDF </t>
    </r>
    <r>
      <rPr>
        <sz val="12"/>
        <color theme="1"/>
        <rFont val="Arial"/>
        <family val="2"/>
      </rPr>
      <t xml:space="preserve">(a assinatura pode ser digital). </t>
    </r>
  </si>
  <si>
    <t>05. CRONOGRAMA</t>
  </si>
  <si>
    <t>XXXXXXXXXXXXXXXXXXXXXXXXXXXXXXXXXXX</t>
  </si>
  <si>
    <t>Engenheiro Civil/ Arquiteto</t>
  </si>
  <si>
    <t>(xx) 0000-0000</t>
  </si>
  <si>
    <t>NOME DO RESPONSÁVEL TÉCNICO</t>
  </si>
  <si>
    <t>CREA/CAU DO RESP. TÉCN.</t>
  </si>
  <si>
    <t>-</t>
  </si>
  <si>
    <t>NÚMERO DE LOTES</t>
  </si>
  <si>
    <t>FOTO 1 - VISTA FRONTAL</t>
  </si>
  <si>
    <t>FOTO 2 - VISTA LATERAL DIREITA</t>
  </si>
  <si>
    <t>FOTO 3 - VISTA LATERAL ESQUERDA</t>
  </si>
  <si>
    <t>FOTO 4 - FUNDOS</t>
  </si>
  <si>
    <t>FOTO 5 - VIA DE ACESSO E ENTORNO</t>
  </si>
  <si>
    <t>FOTO 6 - VIA DE ACESSO E ENTORNO</t>
  </si>
  <si>
    <t>FOTO 7 - inserir descrição</t>
  </si>
  <si>
    <t>FOTO 8 - inserir descrição</t>
  </si>
  <si>
    <t>FOTO 9 - inserir descrição</t>
  </si>
  <si>
    <t>FOTO 10 - inserir descrição</t>
  </si>
  <si>
    <t>FOTO 11 - inserir descrição</t>
  </si>
  <si>
    <t>FOTO 12 - inserir descrição</t>
  </si>
  <si>
    <t>FOTO 13 - inserir descrição</t>
  </si>
  <si>
    <t>FOTO 14 - inserir descrição</t>
  </si>
  <si>
    <t>FOTO 15 - inserir descrição</t>
  </si>
  <si>
    <t>FOTO 16 - inserir descrição</t>
  </si>
  <si>
    <t>FOTO 17 - inserir descrição</t>
  </si>
  <si>
    <t>FOTO 18 - inserir descrição</t>
  </si>
  <si>
    <t>FOTO 19 - inserir descrição</t>
  </si>
  <si>
    <t>FOTO 20 - inserir descrição</t>
  </si>
  <si>
    <t>FOTO 21 - inserir descrição</t>
  </si>
  <si>
    <t>FOTO 22 - inserir descrição</t>
  </si>
  <si>
    <t>FOTO 23 - inserir descrição</t>
  </si>
  <si>
    <t>FOTO 24 - inserir descrição</t>
  </si>
  <si>
    <t>Caso afirmativo, informe o número da Lei Municipal:</t>
  </si>
  <si>
    <t>Características da área de influência direta (no entorno de 100 m):</t>
  </si>
  <si>
    <t>Existem problemas de ruído e maus odores que podem afetar a atividade?</t>
  </si>
  <si>
    <t>Cursos d’água próximos?</t>
  </si>
  <si>
    <t>Área inundável?</t>
  </si>
  <si>
    <t>Existem águas estagnadas onde possam desenvolver-se mosquitos?</t>
  </si>
  <si>
    <t>Caso afirmativo, especificar:</t>
  </si>
  <si>
    <t>Existem depósitos de lixo?</t>
  </si>
  <si>
    <t>Coleta xxx vezes por semana. Disposição dos resíduos em: XXXXXXX</t>
  </si>
  <si>
    <t>Descreva as características da população local:</t>
  </si>
  <si>
    <t>Requer desmate?</t>
  </si>
  <si>
    <t>Gera resídous sólidos?</t>
  </si>
  <si>
    <t>Caso afirmativo, especifique os tipos de resídous e seus respectivos volumes:</t>
  </si>
  <si>
    <t>Requer movimentação de terra?</t>
  </si>
  <si>
    <t>Caso afirmativo, especifique o volume de corte e o volume de aterro:</t>
  </si>
  <si>
    <t>Há possibilidade de problemas referentes às águas pluviais?</t>
  </si>
  <si>
    <t>Caso afirmativo, especifique quais:</t>
  </si>
  <si>
    <t>Existe fossa séptica coletiva?</t>
  </si>
  <si>
    <t>Caso afirmativo, especificar o tipo de tratamento:</t>
  </si>
  <si>
    <t>Existe fossa séptica individual?</t>
  </si>
  <si>
    <t>Água para consumo dentro dos padrões de potabilidade?</t>
  </si>
  <si>
    <t>Existe projeto para sistema de drenagem de águas pluviais?</t>
  </si>
  <si>
    <t>Existe arborização no entorno do empreendimento?</t>
  </si>
  <si>
    <r>
      <t xml:space="preserve">Para os casos de tratamento com </t>
    </r>
    <r>
      <rPr>
        <b/>
        <i/>
        <u/>
        <sz val="11"/>
        <color rgb="FFFF0000"/>
        <rFont val="Arial"/>
        <family val="2"/>
      </rPr>
      <t>fossa séptica</t>
    </r>
    <r>
      <rPr>
        <b/>
        <i/>
        <sz val="11"/>
        <color rgb="FFFF0000"/>
        <rFont val="Arial"/>
        <family val="2"/>
      </rPr>
      <t>, anexar o "Questionário Ambiental Específico de Fossa Séptica" preenchido e Laudo da Taxa de Absorção do Solo, com responsabilidade técnica recolhida.</t>
    </r>
  </si>
  <si>
    <t>Informe a data de aprovação da Lei do Perímetro Urbano Municipal:</t>
  </si>
  <si>
    <t>Informe o número da Lei do Perímetro Urbano Municipal:</t>
  </si>
  <si>
    <t>Informe o número da Lei do Zoneamento Urbano Municipal:</t>
  </si>
  <si>
    <t>Informe a data de aprovação da Lei do Zoneamento Urbano Municipal:</t>
  </si>
  <si>
    <t>Informe o Zoneamento onde o projeto será implantado:</t>
  </si>
  <si>
    <t>Ocupação e disposição do Projeto Proposto compatível em relação ao terreno?</t>
  </si>
  <si>
    <t>Ocupação e disposição do Projeto Proposto compatível em relação ao entorno imediato?</t>
  </si>
  <si>
    <t>Existem vias de tráfego intenso na área de abrangência do Projeto Proposto?</t>
  </si>
  <si>
    <t>Existem rodovias na área de abrangência do Projeto Proposto?</t>
  </si>
  <si>
    <t>Existem ferrovias na área de abrangência do Projeto Proposto?</t>
  </si>
  <si>
    <t>Existem linhas de alta tensão na área de abrangência do Projeto Proposto?</t>
  </si>
  <si>
    <t>Existem barreiras naturais na área de abrangência do Projeto Proposto?</t>
  </si>
  <si>
    <t>Existem equipamentos comunitários similares ao Projeto Proposto?</t>
  </si>
  <si>
    <t>Existe arborização a ser retirada no local de implantação do Projeto Proposto?</t>
  </si>
  <si>
    <t>Justifique para os casos de localização em área não urbanizada, ocupação incompatível com o entorno imediato e existência de arborização a ser retirada do local de implantação:</t>
  </si>
  <si>
    <t>Justifique as respostas "SIM":</t>
  </si>
  <si>
    <t>Justifique as respostas "NÃO":</t>
  </si>
  <si>
    <t>O projeto apresentado encontra-se em área urbanizada?</t>
  </si>
  <si>
    <t>Declaro, para os devidos fins, que as informações prestadas são verdadeiras e preenchidas de acordo com vistoria "in loco" na(s) área(s) em que será implantado o Projeto Executivo em pauta, com a finalidade de realizar o levantamento das características específicas locais, constatar infraestruturas existentes e de justificar os serviços previstos no projeto apresentado. Por ser expresão da verdade, assino abaixo :</t>
  </si>
  <si>
    <t>FIGURA 01: LOCALIZAÇÃO DO PROJETO DENTRO DO PERÍMETRO URBANO:</t>
  </si>
  <si>
    <t>Informe o número de pessoas considerado no dimensionamento do sistema:</t>
  </si>
  <si>
    <t>Informe a disposição/tratamento dos efluentes:</t>
  </si>
  <si>
    <t>3.5 REDE DE DISTRIBUIÇÃO DE ENERGIA ELÉTRICA E ILUMINAÇÃO PÚBLICA</t>
  </si>
  <si>
    <t>Há rede de distribuição de energia de Média Tensão?</t>
  </si>
  <si>
    <t>Há rede de distribuição de energia de Alta Tensão?</t>
  </si>
  <si>
    <t>Há rede de distribuição de energia de Baixa Tensão?</t>
  </si>
  <si>
    <t>Há captação de Energia Solar?</t>
  </si>
  <si>
    <t>Existem Micro Sistemas de Energia?</t>
  </si>
  <si>
    <t>Iluminação Pública com luminárias Convencionais?</t>
  </si>
  <si>
    <t>Iluminação Pública com luminárias em LED?</t>
  </si>
  <si>
    <t>Informe a distância do sistema de tratamento individual das edificações (em metros):</t>
  </si>
  <si>
    <t>Informe a menor distância do sistema de tratamento individual das divisas (em metros):</t>
  </si>
  <si>
    <t>Informe a distância da cota inferior da fossa séptica ao lençol freático (em metros):</t>
  </si>
  <si>
    <t>Informe a distância do sistema de tratamento individual a poços e/ou fontes de água (em metros):</t>
  </si>
  <si>
    <t>exemplo: filtro anaeróbio, sumidouro, vala de infiltração, corpo de água, sistema público (simplificado) etc.</t>
  </si>
  <si>
    <t>Informe o potencial de contaminação do solo (em kg/ano):</t>
  </si>
  <si>
    <t>sugestão: utilizar como apoio a tabela 3 da NBR 13969</t>
  </si>
  <si>
    <t>Informe o nome do responsável técnico pelo Laudo de Permeabilidade do solo:</t>
  </si>
  <si>
    <t>Informe o número da responsabilidade técnica (ART/RRT) do Laudo:</t>
  </si>
  <si>
    <t>Informe a taxa de percolação obtida no laudo (em min/m):</t>
  </si>
  <si>
    <t>Informe a taxa máxima de aplicação diária (em m³/m².dia):</t>
  </si>
  <si>
    <t>utilizar a tabela A.1 da NBR 13969</t>
  </si>
  <si>
    <t>Informe a permeabilidade do solo (baixa, média ou alta):</t>
  </si>
  <si>
    <t>Informe a declividade do terreno (baixa: &lt; 10%, média: 10% a 30%, alta: 30% a 60%, muito alta: &gt; 60%)</t>
  </si>
  <si>
    <t>Informe se o terreno possui área inundável (caso afirmativo, descrever e indicar a área):</t>
  </si>
  <si>
    <t>Informe a disposição final do lodo gerado:</t>
  </si>
  <si>
    <t>Informe o responsável pela coleta do lodo gerado:</t>
  </si>
  <si>
    <t>03. SISTEMA DE TRATAMENTO INDIVIDUAL DE EFLUENTES</t>
  </si>
  <si>
    <t>Há potencial de contaminação das águas superficiais?</t>
  </si>
  <si>
    <t>Há potencial de contaminação das águas subterrâneas?</t>
  </si>
  <si>
    <t>Há potencial de contaminação de nascentes?</t>
  </si>
  <si>
    <t>O sistema de tratamento será construído em local de fácil acesso para permitir a limpeza e manutenção?</t>
  </si>
  <si>
    <t>O sistema de tratamento será construído em zonas muito inclinadas, sujeitas a desmoronamento e deslizamentos?</t>
  </si>
  <si>
    <t>O sistema oferece risco de contaminação direta ou indireta a pessoas ou animais?</t>
  </si>
  <si>
    <t>Foi evitada a indução de águas pluviais para o interior do sistema de tratamento?</t>
  </si>
  <si>
    <t>04. CARACTERÍSTICAS DO SOLO E TERRENO DE IMPLANTAÇÃO:</t>
  </si>
  <si>
    <t>04.01. SOLO</t>
  </si>
  <si>
    <t>04.02. TERRENO</t>
  </si>
  <si>
    <t>Hidrossanitário</t>
  </si>
  <si>
    <t>selecionar: TRANSF. VOLUNTÁRIAS OU FINANCIAMENTO</t>
  </si>
  <si>
    <r>
      <rPr>
        <b/>
        <sz val="11"/>
        <color theme="1"/>
        <rFont val="Arial"/>
        <family val="2"/>
      </rPr>
      <t>Governo do Estado do Paraná
Secretaria de Estado do Desenvolvimento Urbano e de Obras Públicas</t>
    </r>
    <r>
      <rPr>
        <sz val="11"/>
        <color theme="1"/>
        <rFont val="Arial"/>
        <family val="2"/>
      </rPr>
      <t xml:space="preserve">
Rua Jacy Loureiro de Campos, s/n | 2º andar | Centro Cívico  CEP 80530-140 | Caixa Postal 15079
Curitiba | Paraná | Fone (41) 3350 – 3300  http://www.paranacidade.org.br/</t>
    </r>
  </si>
  <si>
    <t>Descreva as atividades econômicas do local de implantação:</t>
  </si>
  <si>
    <t>3.6 SISTEMA DE COLETA DE RESÍDUOS SÓLIDOS E DOMÉSTICOS EXISTENTES</t>
  </si>
  <si>
    <t>3.7 OUTRAS CARACTERÍSTICAS DO LOCAL ONDE SERÁ EXECUTADO O EMPREENDIMENTO</t>
  </si>
  <si>
    <t>6. OUTRAS CARACTERÍSTICAS RELEVANTES</t>
  </si>
  <si>
    <t>05. CROQUI DE LOCALIZAÇÃO DA FOSSA SÉPTICA</t>
  </si>
  <si>
    <r>
      <t xml:space="preserve">No item do Portal, inserir as abas: </t>
    </r>
    <r>
      <rPr>
        <b/>
        <sz val="12"/>
        <color rgb="FFFF0000"/>
        <rFont val="Arial"/>
        <family val="2"/>
      </rPr>
      <t>FICHA DE PROJETO, PARECER URBANÍSTICO, RELATÓRIO FOTOGRÁFICO E QUESTIONÁRIO AMBIENTAL preenchidas e assinadas e em PDF</t>
    </r>
    <r>
      <rPr>
        <sz val="12"/>
        <color rgb="FFFF0000"/>
        <rFont val="Arial"/>
        <family val="2"/>
      </rPr>
      <t xml:space="preserve"> (a assinatura pode ser digital). Inserir também a planilha em formato aberto preenchida.</t>
    </r>
  </si>
  <si>
    <t>AS INFORMAÇÕES A SEREM PREENCHIDAS SÃO AS DAS CÉLULAS DESTACADAS EM VERDE CLARO.</t>
  </si>
  <si>
    <t>INSERIR IMAGEM COM OS PONTOS DAS COORDENADAS
AS COORDENADAS DEVEM ESTAR EM UTM.
NA ABA "INSTRUÇÕES" HÁ UM TUTORIAL DE COMO COLETAR AS COORDENADAS EM UTM UTILIZANDO O PARANAINTERATIVO.</t>
  </si>
  <si>
    <r>
      <t xml:space="preserve">Governo do Estado do Paraná
Secretaria das Cidades
</t>
    </r>
    <r>
      <rPr>
        <sz val="11"/>
        <color theme="1"/>
        <rFont val="Arial"/>
        <family val="2"/>
      </rPr>
      <t>Rua Eurípedes Garcez do Nascimento, nº 1195| 3º andar | Ahú  CEP 80540-280
Curitiba | Paraná | Fone (41) 3350 – 3300  http://www.paranacidade.org.br/</t>
    </r>
  </si>
  <si>
    <r>
      <rPr>
        <b/>
        <sz val="11"/>
        <color theme="1"/>
        <rFont val="Arial"/>
        <family val="2"/>
      </rPr>
      <t xml:space="preserve">Governo do Estado do Paraná
Secretaria das Cidades
</t>
    </r>
    <r>
      <rPr>
        <sz val="11"/>
        <color theme="1"/>
        <rFont val="Arial"/>
        <family val="2"/>
      </rPr>
      <t>Rua Eurípedes Garcez do Nascimento, nº 1195| 3º andar | Ahú  CEP 80540-280
Curitiba | Paraná | Fone (41) 3350 – 3300  http://www.paranacidade.org.br/</t>
    </r>
  </si>
  <si>
    <r>
      <rPr>
        <b/>
        <sz val="8"/>
        <color theme="1"/>
        <rFont val="Arial"/>
        <family val="2"/>
      </rPr>
      <t xml:space="preserve">Governo do Estado do Paraná
Secretaria das Cidades
</t>
    </r>
    <r>
      <rPr>
        <sz val="8"/>
        <color theme="1"/>
        <rFont val="Arial"/>
        <family val="2"/>
      </rPr>
      <t>Rua Eurípedes Garcez do Nascimento, nº 1195| 3º andar | Ahú  CEP 80540-280
Curitiba | Paraná | Fone (41) 3350 – 3300  http://www.paranacidade.org.br/</t>
    </r>
  </si>
  <si>
    <t>Outros</t>
  </si>
  <si>
    <t>j</t>
  </si>
  <si>
    <t>Áreas embargadas pelo IBAMA¹</t>
  </si>
  <si>
    <t>¹Consulta através do https://servicos.ibama.gov.br/ctf/publico/areasembargadas/ConsultaPublicaAreasEmbargadas.php</t>
  </si>
  <si>
    <t>Construção/ Revitalização/ Reforma de..... Com execução dos serviços de: &gt;&gt;&gt;&gt;&gt;&gt;&gt; INSERIR OS SERVIÇOS CONTEMPLADOS &lt;&lt;&lt;&lt;&lt;&lt; EXEMPLO.: 
serviços preliminares e administração da obra; movimento de terra, drenagem e águas pluviais; fundações; estruturas; alvenaria, divisória, muros e fechos; cobertura; esquadrias, acessórios, vidros e espelhos; instalações elétricas, telefonia, sistemas de proteção e ventilação; instalações hidrossanitárias, gás - glp, incêndios e aparelhos; revestimentos, impermeabilizações, pinturas e argamassas; pavimentação e calçamento, paisagismo e equipamentos externos; limpeza final e demais itens e especificações constantes em projeto.</t>
  </si>
  <si>
    <t>FIGURA 02: LOCALIZAÇÃO DO PROJETO COM INDICAÇÃO DO ZONEAMENTO URBANO MUNICIPAL OU MACROZONEAMENTO MUNICIPAL:</t>
  </si>
  <si>
    <t>03.1 EM CASO DE PROJETOS FORA DO PERÍMETRO URBANO</t>
  </si>
  <si>
    <r>
      <t xml:space="preserve">Observar o previsto na Lei de Zoneamento ao que se refere ao </t>
    </r>
    <r>
      <rPr>
        <b/>
        <i/>
        <sz val="11"/>
        <color rgb="FFFF0000"/>
        <rFont val="Arial"/>
        <family val="2"/>
      </rPr>
      <t>Macrozoneamento Municipal.</t>
    </r>
  </si>
  <si>
    <t>INSERIR IMAGEM DO INTERATIVO COM A LOCALIZAÇÃO E ZONEAMENTO URBANO OU NO MACROZONEAMENTO MUNICIPAL</t>
  </si>
  <si>
    <t>Ocupação e disposição do Projeto Proposto compatível em relação às ruas de acesso?</t>
  </si>
  <si>
    <t>INSERIR IMAGEM DO INTERATIVO COM A LOCALIZAÇÃO DENTRO DO PERÍMETRO URBANO (quando for o caso)</t>
  </si>
  <si>
    <t>CREA/CAU</t>
  </si>
  <si>
    <t>Construção/ Revitalização/ Reforma de.....Contendo: &gt;&gt;&gt;&gt;&gt;&gt;&gt; INSERIR OS AMBIENTES DO PROJETO &lt;&lt;&lt;&lt;&lt;&lt;&lt; EXEMPLO: 
escritório, recepção, copa, DML, circulação, escadas, auditório, gabinete, santário femin, feminino, sanitário masculino, sanitário feminino PcD e sanitário masculino PcD.</t>
  </si>
  <si>
    <t>Resolução CEMA nº 107/2020: atividades passíveis de Autorização Ambiental junto ao IAT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</si>
</sst>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R$&quot;\ #,##0.00"/>
    <numFmt numFmtId="165" formatCode="&quot;, &quot;dd\ &quot;de&quot;\ mmmm\ &quot;de&quot;\ yyyy"/>
    <numFmt numFmtId="166" formatCode="00&quot;.&quot;000&quot;.&quot;000&quot;/&quot;0000\-00"/>
    <numFmt numFmtId="167" formatCode="#,###.00"/>
    <numFmt numFmtId="168" formatCode="\(00\)\ 0000\-0000"/>
    <numFmt numFmtId="169" formatCode="0\ &quot;MESES&quot;"/>
  </numFmts>
  <fonts count="83">
    <font>
      <sz val="11"/>
      <color theme="1"/>
      <name val="Calibri"/>
      <family val="2"/>
      <scheme val="minor"/>
    </font>
    <font>
      <b/>
      <sz val="11"/>
      <color theme="1"/>
      <name val="Calibri"/>
      <family val="2"/>
      <scheme val="minor"/>
    </font>
    <font>
      <sz val="8"/>
      <color theme="1"/>
      <name val="Calibri"/>
      <family val="2"/>
      <scheme val="minor"/>
    </font>
    <font>
      <u/>
      <sz val="11"/>
      <color theme="10"/>
      <name val="Calibri"/>
      <family val="2"/>
      <scheme val="minor"/>
    </font>
    <font>
      <b/>
      <sz val="12"/>
      <color theme="1"/>
      <name val="Calibri"/>
      <family val="2"/>
      <scheme val="minor"/>
    </font>
    <font>
      <b/>
      <sz val="11"/>
      <color indexed="18"/>
      <name val="Calibri"/>
      <family val="2"/>
    </font>
    <font>
      <sz val="11"/>
      <color indexed="18"/>
      <name val="Calibri"/>
      <family val="2"/>
    </font>
    <font>
      <sz val="11"/>
      <color theme="0"/>
      <name val="Calibri"/>
      <family val="2"/>
      <scheme val="minor"/>
    </font>
    <font>
      <sz val="11"/>
      <color rgb="FF000000"/>
      <name val="Calibri"/>
      <family val="2"/>
      <charset val="1"/>
    </font>
    <font>
      <u/>
      <sz val="11"/>
      <color rgb="FF0563C1"/>
      <name val="Calibri"/>
      <family val="2"/>
      <charset val="1"/>
    </font>
    <font>
      <sz val="11"/>
      <color rgb="FFFF0000"/>
      <name val="Calibri"/>
      <family val="2"/>
      <scheme val="minor"/>
    </font>
    <font>
      <sz val="8"/>
      <name val="Calibri"/>
      <family val="2"/>
      <scheme val="minor"/>
    </font>
    <font>
      <b/>
      <sz val="12"/>
      <name val="Calibri"/>
      <family val="2"/>
      <charset val="1"/>
    </font>
    <font>
      <sz val="11"/>
      <name val="Calibri"/>
      <family val="2"/>
      <scheme val="minor"/>
    </font>
    <font>
      <b/>
      <sz val="11"/>
      <color rgb="FF000000"/>
      <name val="Calibri"/>
      <family val="2"/>
    </font>
    <font>
      <sz val="11"/>
      <color rgb="FF333333"/>
      <name val="Arial"/>
      <family val="2"/>
    </font>
    <font>
      <b/>
      <sz val="11"/>
      <color rgb="FF0000FF"/>
      <name val="Calibri"/>
      <family val="2"/>
      <scheme val="minor"/>
    </font>
    <font>
      <sz val="11"/>
      <color rgb="FF9C5700"/>
      <name val="Calibri"/>
      <family val="2"/>
      <scheme val="minor"/>
    </font>
    <font>
      <sz val="11"/>
      <color rgb="FF0099FF"/>
      <name val="Calibri"/>
      <family val="2"/>
      <scheme val="minor"/>
    </font>
    <font>
      <sz val="11"/>
      <color rgb="FF0099FF"/>
      <name val="Calibri"/>
      <family val="2"/>
    </font>
    <font>
      <sz val="11"/>
      <color rgb="FF000000"/>
      <name val="Calibri"/>
      <family val="2"/>
      <scheme val="minor"/>
    </font>
    <font>
      <b/>
      <sz val="11"/>
      <color theme="0"/>
      <name val="Calibri"/>
      <family val="2"/>
      <scheme val="minor"/>
    </font>
    <font>
      <b/>
      <sz val="11"/>
      <color rgb="FF7030A0"/>
      <name val="Calibri"/>
      <family val="2"/>
      <scheme val="minor"/>
    </font>
    <font>
      <b/>
      <sz val="11"/>
      <name val="Calibri"/>
      <family val="2"/>
      <scheme val="minor"/>
    </font>
    <font>
      <sz val="10"/>
      <name val="Calibri"/>
      <family val="2"/>
      <scheme val="minor"/>
    </font>
    <font>
      <b/>
      <sz val="11"/>
      <color theme="8" tint="-0.249977111117893"/>
      <name val="Calibri"/>
      <family val="2"/>
      <scheme val="minor"/>
    </font>
    <font>
      <b/>
      <sz val="9"/>
      <color rgb="FF7030A0"/>
      <name val="Calibri"/>
      <family val="2"/>
      <scheme val="minor"/>
    </font>
    <font>
      <b/>
      <sz val="9"/>
      <color theme="8" tint="-0.249977111117893"/>
      <name val="Calibri"/>
      <family val="2"/>
      <scheme val="minor"/>
    </font>
    <font>
      <b/>
      <sz val="9"/>
      <color theme="0"/>
      <name val="Calibri"/>
      <family val="2"/>
      <scheme val="minor"/>
    </font>
    <font>
      <b/>
      <sz val="9"/>
      <color theme="4"/>
      <name val="Calibri"/>
      <family val="2"/>
      <scheme val="minor"/>
    </font>
    <font>
      <b/>
      <sz val="11"/>
      <color theme="4"/>
      <name val="Calibri"/>
      <family val="2"/>
      <scheme val="minor"/>
    </font>
    <font>
      <sz val="11"/>
      <color theme="7"/>
      <name val="Calibri"/>
      <family val="2"/>
      <scheme val="minor"/>
    </font>
    <font>
      <b/>
      <sz val="9"/>
      <color theme="7"/>
      <name val="Calibri"/>
      <family val="2"/>
      <scheme val="minor"/>
    </font>
    <font>
      <b/>
      <sz val="11"/>
      <color theme="7"/>
      <name val="Calibri"/>
      <family val="2"/>
      <scheme val="minor"/>
    </font>
    <font>
      <sz val="10"/>
      <color theme="7"/>
      <name val="Calibri"/>
      <family val="2"/>
      <scheme val="minor"/>
    </font>
    <font>
      <b/>
      <sz val="12"/>
      <color theme="7"/>
      <name val="Calibri"/>
      <family val="2"/>
      <scheme val="minor"/>
    </font>
    <font>
      <sz val="11"/>
      <color rgb="FF9C0006"/>
      <name val="Calibri"/>
      <family val="2"/>
      <scheme val="minor"/>
    </font>
    <font>
      <sz val="12"/>
      <color rgb="FF9C0006"/>
      <name val="Arial"/>
      <family val="2"/>
    </font>
    <font>
      <sz val="12"/>
      <color theme="1"/>
      <name val="Arial"/>
      <family val="2"/>
    </font>
    <font>
      <b/>
      <sz val="12"/>
      <color rgb="FFFF0000"/>
      <name val="Arial"/>
      <family val="2"/>
    </font>
    <font>
      <b/>
      <sz val="12"/>
      <color rgb="FF000000"/>
      <name val="Arial-BoldMT"/>
    </font>
    <font>
      <sz val="12"/>
      <color rgb="FF000000"/>
      <name val="ArialMT"/>
    </font>
    <font>
      <sz val="12"/>
      <color rgb="FF0563C1"/>
      <name val="ArialMT"/>
    </font>
    <font>
      <b/>
      <sz val="12"/>
      <color theme="1"/>
      <name val="Arial"/>
      <family val="2"/>
    </font>
    <font>
      <b/>
      <sz val="11"/>
      <color rgb="FF0000FF"/>
      <name val="Arial"/>
      <family val="2"/>
    </font>
    <font>
      <b/>
      <sz val="11"/>
      <color theme="1"/>
      <name val="Arial"/>
      <family val="2"/>
    </font>
    <font>
      <sz val="11"/>
      <color theme="1"/>
      <name val="Arial"/>
      <family val="2"/>
    </font>
    <font>
      <sz val="11"/>
      <color rgb="FF000000"/>
      <name val="Arial"/>
      <family val="2"/>
    </font>
    <font>
      <b/>
      <sz val="11"/>
      <color rgb="FF000000"/>
      <name val="Arial"/>
      <family val="2"/>
    </font>
    <font>
      <sz val="11"/>
      <color theme="4" tint="-0.249977111117893"/>
      <name val="Arial"/>
      <family val="2"/>
    </font>
    <font>
      <b/>
      <sz val="11"/>
      <color theme="4" tint="-0.249977111117893"/>
      <name val="Arial"/>
      <family val="2"/>
    </font>
    <font>
      <sz val="11"/>
      <color rgb="FFFF0000"/>
      <name val="Arial"/>
      <family val="2"/>
    </font>
    <font>
      <sz val="11"/>
      <name val="Arial"/>
      <family val="2"/>
    </font>
    <font>
      <b/>
      <sz val="11"/>
      <name val="Arial"/>
      <family val="2"/>
    </font>
    <font>
      <sz val="11"/>
      <color theme="1" tint="0.34998626667073579"/>
      <name val="Arial"/>
      <family val="2"/>
    </font>
    <font>
      <sz val="7"/>
      <color theme="1"/>
      <name val="Arial"/>
      <family val="2"/>
    </font>
    <font>
      <b/>
      <sz val="8"/>
      <color theme="1"/>
      <name val="Arial"/>
      <family val="2"/>
    </font>
    <font>
      <sz val="8"/>
      <color theme="1"/>
      <name val="Arial"/>
      <family val="2"/>
    </font>
    <font>
      <b/>
      <sz val="15"/>
      <color theme="0"/>
      <name val="Arial"/>
      <family val="2"/>
    </font>
    <font>
      <sz val="11"/>
      <color theme="0"/>
      <name val="Arial"/>
      <family val="2"/>
    </font>
    <font>
      <u/>
      <sz val="11"/>
      <color theme="10"/>
      <name val="Arial"/>
      <family val="2"/>
    </font>
    <font>
      <b/>
      <sz val="9"/>
      <color theme="1"/>
      <name val="Arial"/>
      <family val="2"/>
    </font>
    <font>
      <sz val="9"/>
      <name val="Arial"/>
      <family val="2"/>
    </font>
    <font>
      <sz val="9"/>
      <color theme="1"/>
      <name val="Arial"/>
      <family val="2"/>
    </font>
    <font>
      <sz val="9"/>
      <color theme="0"/>
      <name val="Arial"/>
      <family val="2"/>
    </font>
    <font>
      <b/>
      <sz val="12"/>
      <color theme="4" tint="-0.249977111117893"/>
      <name val="Arial"/>
      <family val="2"/>
    </font>
    <font>
      <b/>
      <i/>
      <sz val="11"/>
      <name val="Arial"/>
      <family val="2"/>
    </font>
    <font>
      <b/>
      <sz val="11"/>
      <color rgb="FFFF0000"/>
      <name val="Arial"/>
      <family val="2"/>
    </font>
    <font>
      <b/>
      <i/>
      <sz val="11"/>
      <color rgb="FF000000"/>
      <name val="Arial"/>
      <family val="2"/>
    </font>
    <font>
      <b/>
      <i/>
      <sz val="11"/>
      <color rgb="FFFF0000"/>
      <name val="Arial"/>
      <family val="2"/>
    </font>
    <font>
      <b/>
      <i/>
      <sz val="11"/>
      <color theme="1"/>
      <name val="Arial"/>
      <family val="2"/>
    </font>
    <font>
      <b/>
      <i/>
      <u/>
      <sz val="11"/>
      <color rgb="FFFF0000"/>
      <name val="Arial"/>
      <family val="2"/>
    </font>
    <font>
      <i/>
      <sz val="11"/>
      <color theme="1"/>
      <name val="Arial"/>
      <family val="2"/>
    </font>
    <font>
      <b/>
      <sz val="11"/>
      <color theme="0"/>
      <name val="Arial"/>
      <family val="2"/>
    </font>
    <font>
      <b/>
      <sz val="11"/>
      <color rgb="FF0070C0"/>
      <name val="Arial"/>
      <family val="2"/>
    </font>
    <font>
      <b/>
      <sz val="11"/>
      <color rgb="FFFFFFFF"/>
      <name val="Arial"/>
      <family val="2"/>
    </font>
    <font>
      <sz val="12"/>
      <color rgb="FFFF0000"/>
      <name val="Arial"/>
      <family val="2"/>
    </font>
    <font>
      <sz val="16"/>
      <color theme="1"/>
      <name val="Arial"/>
      <family val="2"/>
    </font>
    <font>
      <b/>
      <sz val="16"/>
      <color theme="4" tint="-0.249977111117893"/>
      <name val="Arial"/>
      <family val="2"/>
    </font>
    <font>
      <b/>
      <sz val="11"/>
      <color rgb="FFC00000"/>
      <name val="Arial"/>
      <family val="2"/>
    </font>
    <font>
      <sz val="22"/>
      <color theme="1"/>
      <name val="Arial"/>
      <family val="2"/>
    </font>
    <font>
      <b/>
      <i/>
      <sz val="9"/>
      <color rgb="FFFF0000"/>
      <name val="Arial"/>
      <family val="2"/>
    </font>
    <font>
      <b/>
      <i/>
      <sz val="10"/>
      <color rgb="FFFF0000"/>
      <name val="Arial"/>
      <family val="2"/>
    </font>
  </fonts>
  <fills count="19">
    <fill>
      <patternFill patternType="none"/>
    </fill>
    <fill>
      <patternFill patternType="gray125"/>
    </fill>
    <fill>
      <patternFill patternType="solid">
        <fgColor theme="4" tint="-0.499984740745262"/>
        <bgColor indexed="64"/>
      </patternFill>
    </fill>
    <fill>
      <patternFill patternType="solid">
        <fgColor theme="2"/>
        <bgColor indexed="64"/>
      </patternFill>
    </fill>
    <fill>
      <patternFill patternType="solid">
        <fgColor indexed="11"/>
        <bgColor indexed="64"/>
      </patternFill>
    </fill>
    <fill>
      <patternFill patternType="solid">
        <fgColor rgb="FFFFFF00"/>
        <bgColor indexed="64"/>
      </patternFill>
    </fill>
    <fill>
      <patternFill patternType="solid">
        <fgColor rgb="FF203864"/>
        <bgColor rgb="FF333333"/>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rgb="FF333333"/>
      </patternFill>
    </fill>
    <fill>
      <patternFill patternType="solid">
        <fgColor theme="0" tint="-0.249977111117893"/>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EB9C"/>
      </patternFill>
    </fill>
    <fill>
      <patternFill patternType="solid">
        <fgColor rgb="FFC6E0B4"/>
        <bgColor indexed="64"/>
      </patternFill>
    </fill>
    <fill>
      <patternFill patternType="solid">
        <fgColor rgb="FFFFFF00"/>
        <bgColor rgb="FF333333"/>
      </patternFill>
    </fill>
    <fill>
      <patternFill patternType="solid">
        <fgColor rgb="FFFFC7CE"/>
      </patternFill>
    </fill>
    <fill>
      <patternFill patternType="solid">
        <fgColor rgb="FFFEE6E9"/>
        <bgColor indexed="64"/>
      </patternFill>
    </fill>
  </fills>
  <borders count="33">
    <border>
      <left/>
      <right/>
      <top/>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right/>
      <top style="medium">
        <color theme="4" tint="-0.499984740745262"/>
      </top>
      <bottom/>
      <diagonal/>
    </border>
    <border>
      <left/>
      <right style="medium">
        <color theme="6" tint="0.59996337778862885"/>
      </right>
      <top/>
      <bottom style="medium">
        <color theme="6" tint="0.59996337778862885"/>
      </bottom>
      <diagonal/>
    </border>
    <border>
      <left/>
      <right/>
      <top/>
      <bottom style="medium">
        <color theme="6" tint="0.59996337778862885"/>
      </bottom>
      <diagonal/>
    </border>
    <border>
      <left/>
      <right style="medium">
        <color theme="2" tint="-9.9948118533890809E-2"/>
      </right>
      <top/>
      <bottom style="medium">
        <color theme="2" tint="-9.9948118533890809E-2"/>
      </bottom>
      <diagonal/>
    </border>
    <border>
      <left/>
      <right/>
      <top/>
      <bottom style="medium">
        <color theme="2" tint="-9.9948118533890809E-2"/>
      </bottom>
      <diagonal/>
    </border>
    <border>
      <left/>
      <right/>
      <top/>
      <bottom style="medium">
        <color theme="2" tint="-0.2499465926084170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top/>
      <bottom/>
      <diagonal/>
    </border>
    <border>
      <left/>
      <right style="hair">
        <color auto="1"/>
      </right>
      <top/>
      <bottom/>
      <diagonal/>
    </border>
    <border>
      <left style="thin">
        <color auto="1"/>
      </left>
      <right/>
      <top style="hair">
        <color auto="1"/>
      </top>
      <bottom style="hair">
        <color auto="1"/>
      </bottom>
      <diagonal/>
    </border>
    <border>
      <left style="thin">
        <color indexed="64"/>
      </left>
      <right/>
      <top style="thin">
        <color indexed="64"/>
      </top>
      <bottom/>
      <diagonal/>
    </border>
    <border>
      <left/>
      <right/>
      <top style="thin">
        <color indexed="64"/>
      </top>
      <bottom/>
      <diagonal/>
    </border>
    <border>
      <left style="thin">
        <color indexed="64"/>
      </left>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6">
    <xf numFmtId="0" fontId="0" fillId="0" borderId="0"/>
    <xf numFmtId="0" fontId="3" fillId="0" borderId="0" applyNumberFormat="0" applyFill="0" applyBorder="0" applyAlignment="0" applyProtection="0"/>
    <xf numFmtId="0" fontId="8" fillId="0" borderId="0"/>
    <xf numFmtId="0" fontId="9" fillId="0" borderId="0" applyBorder="0" applyProtection="0"/>
    <xf numFmtId="0" fontId="17" fillId="14" borderId="0" applyNumberFormat="0" applyBorder="0" applyAlignment="0" applyProtection="0"/>
    <xf numFmtId="0" fontId="36" fillId="17" borderId="0" applyNumberFormat="0" applyBorder="0" applyAlignment="0" applyProtection="0"/>
  </cellStyleXfs>
  <cellXfs count="630">
    <xf numFmtId="0" fontId="0" fillId="0" borderId="0" xfId="0"/>
    <xf numFmtId="0" fontId="5" fillId="0" borderId="0" xfId="0" applyFont="1"/>
    <xf numFmtId="0" fontId="5" fillId="4" borderId="0" xfId="0" applyFont="1" applyFill="1" applyAlignment="1">
      <alignment horizontal="center"/>
    </xf>
    <xf numFmtId="0" fontId="6" fillId="0" borderId="0" xfId="0" applyFont="1"/>
    <xf numFmtId="0" fontId="6" fillId="0" borderId="0" xfId="0" applyFont="1" applyAlignment="1">
      <alignment horizontal="center"/>
    </xf>
    <xf numFmtId="1" fontId="6" fillId="0" borderId="0" xfId="0" applyNumberFormat="1" applyFont="1" applyAlignment="1">
      <alignment horizontal="center"/>
    </xf>
    <xf numFmtId="0" fontId="6" fillId="5" borderId="0" xfId="0" applyFont="1" applyFill="1"/>
    <xf numFmtId="0" fontId="6" fillId="5" borderId="0" xfId="0" applyFont="1" applyFill="1" applyAlignment="1">
      <alignment horizontal="center"/>
    </xf>
    <xf numFmtId="1" fontId="6" fillId="5" borderId="0" xfId="0" applyNumberFormat="1" applyFont="1" applyFill="1" applyAlignment="1">
      <alignment horizontal="center"/>
    </xf>
    <xf numFmtId="0" fontId="5" fillId="0" borderId="0" xfId="0" applyFont="1" applyAlignment="1">
      <alignment horizontal="center" vertical="center"/>
    </xf>
    <xf numFmtId="0" fontId="6" fillId="0" borderId="0" xfId="0" applyFont="1" applyAlignment="1">
      <alignment horizontal="center" vertical="center"/>
    </xf>
    <xf numFmtId="0" fontId="10" fillId="0" borderId="0" xfId="0" applyFont="1" applyAlignment="1">
      <alignment horizontal="left" vertical="center"/>
    </xf>
    <xf numFmtId="0" fontId="7" fillId="0" borderId="0" xfId="0" applyFont="1"/>
    <xf numFmtId="0" fontId="8" fillId="0" borderId="0" xfId="2" applyAlignment="1">
      <alignment horizontal="center" vertical="top" wrapText="1"/>
    </xf>
    <xf numFmtId="0" fontId="0" fillId="0" borderId="0" xfId="0" applyAlignment="1">
      <alignment horizontal="center" vertical="center"/>
    </xf>
    <xf numFmtId="4" fontId="0" fillId="0" borderId="0" xfId="0" applyNumberFormat="1" applyAlignment="1">
      <alignment horizontal="center" vertical="center"/>
    </xf>
    <xf numFmtId="0" fontId="2" fillId="0" borderId="0" xfId="0" applyFont="1" applyAlignment="1">
      <alignment horizontal="center" vertical="center"/>
    </xf>
    <xf numFmtId="4" fontId="2" fillId="0" borderId="0" xfId="0" applyNumberFormat="1" applyFont="1"/>
    <xf numFmtId="0" fontId="4" fillId="0" borderId="0" xfId="0" applyFont="1" applyAlignment="1">
      <alignment horizontal="left" vertical="top"/>
    </xf>
    <xf numFmtId="0" fontId="10" fillId="0" borderId="0" xfId="0" applyFont="1"/>
    <xf numFmtId="49" fontId="0" fillId="0" borderId="0" xfId="0" applyNumberFormat="1"/>
    <xf numFmtId="0" fontId="0" fillId="7" borderId="14" xfId="0" applyFill="1" applyBorder="1" applyAlignment="1" applyProtection="1">
      <alignment vertical="top" wrapText="1"/>
      <protection locked="0"/>
    </xf>
    <xf numFmtId="0" fontId="15" fillId="0" borderId="0" xfId="0" applyFont="1" applyAlignment="1">
      <alignment horizontal="left" vertical="center" wrapText="1" indent="1"/>
    </xf>
    <xf numFmtId="0" fontId="10" fillId="0" borderId="0" xfId="0" applyFont="1" applyAlignment="1">
      <alignment vertical="top" wrapText="1"/>
    </xf>
    <xf numFmtId="0" fontId="0" fillId="0" borderId="0" xfId="0" applyAlignment="1">
      <alignment wrapText="1"/>
    </xf>
    <xf numFmtId="0" fontId="14" fillId="13" borderId="14" xfId="2" applyFont="1" applyFill="1" applyBorder="1"/>
    <xf numFmtId="0" fontId="8" fillId="0" borderId="0" xfId="2" applyAlignment="1">
      <alignment horizontal="center" vertical="top"/>
    </xf>
    <xf numFmtId="0" fontId="8" fillId="0" borderId="0" xfId="2" applyAlignment="1">
      <alignment horizontal="left" vertical="top"/>
    </xf>
    <xf numFmtId="3" fontId="0" fillId="7" borderId="14" xfId="0" applyNumberFormat="1" applyFill="1" applyBorder="1" applyAlignment="1">
      <alignment horizontal="center" vertical="center"/>
    </xf>
    <xf numFmtId="164" fontId="18" fillId="0" borderId="0" xfId="0" applyNumberFormat="1" applyFont="1"/>
    <xf numFmtId="0" fontId="19" fillId="0" borderId="0" xfId="2" applyFont="1" applyAlignment="1">
      <alignment horizontal="center" vertical="top"/>
    </xf>
    <xf numFmtId="0" fontId="19" fillId="0" borderId="0" xfId="2" applyFont="1" applyAlignment="1">
      <alignment horizontal="left" vertical="top"/>
    </xf>
    <xf numFmtId="0" fontId="18" fillId="0" borderId="0" xfId="0" applyFont="1"/>
    <xf numFmtId="0" fontId="0" fillId="0" borderId="28" xfId="0" applyBorder="1"/>
    <xf numFmtId="0" fontId="1" fillId="0" borderId="27" xfId="0" applyFont="1" applyBorder="1" applyAlignment="1">
      <alignment wrapText="1"/>
    </xf>
    <xf numFmtId="0" fontId="21" fillId="0" borderId="0" xfId="0" applyFont="1"/>
    <xf numFmtId="0" fontId="22" fillId="0" borderId="0" xfId="0" applyFont="1"/>
    <xf numFmtId="0" fontId="22" fillId="0" borderId="0" xfId="0" applyFont="1" applyAlignment="1">
      <alignment wrapText="1"/>
    </xf>
    <xf numFmtId="0" fontId="23" fillId="0" borderId="0" xfId="0" applyFont="1"/>
    <xf numFmtId="0" fontId="13" fillId="0" borderId="0" xfId="0" applyFont="1" applyAlignment="1">
      <alignment horizontal="center" vertical="center" wrapText="1"/>
    </xf>
    <xf numFmtId="0" fontId="13" fillId="0" borderId="0" xfId="0" applyFont="1" applyAlignment="1">
      <alignment horizontal="left" vertical="center"/>
    </xf>
    <xf numFmtId="0" fontId="13" fillId="0" borderId="0" xfId="0" applyFont="1"/>
    <xf numFmtId="167" fontId="19" fillId="0" borderId="0" xfId="2" applyNumberFormat="1" applyFont="1" applyAlignment="1">
      <alignment horizontal="left" vertical="top"/>
    </xf>
    <xf numFmtId="167" fontId="8" fillId="0" borderId="0" xfId="2" applyNumberFormat="1" applyAlignment="1">
      <alignment horizontal="left" vertical="top"/>
    </xf>
    <xf numFmtId="0" fontId="14" fillId="0" borderId="0" xfId="2" applyFont="1" applyAlignment="1">
      <alignment horizontal="centerContinuous" vertical="top" wrapText="1"/>
    </xf>
    <xf numFmtId="0" fontId="14" fillId="0" borderId="0" xfId="2" applyFont="1" applyAlignment="1">
      <alignment horizontal="center" vertical="top" wrapText="1"/>
    </xf>
    <xf numFmtId="0" fontId="8" fillId="0" borderId="0" xfId="2" applyAlignment="1">
      <alignment horizontal="left" vertical="top" wrapText="1"/>
    </xf>
    <xf numFmtId="3" fontId="0" fillId="0" borderId="0" xfId="0" applyNumberFormat="1" applyAlignment="1">
      <alignment horizontal="center" vertical="center"/>
    </xf>
    <xf numFmtId="4" fontId="0" fillId="0" borderId="0" xfId="0" applyNumberFormat="1" applyAlignment="1">
      <alignment vertical="center"/>
    </xf>
    <xf numFmtId="0" fontId="20" fillId="15" borderId="14" xfId="0" applyFont="1" applyFill="1" applyBorder="1" applyAlignment="1" applyProtection="1">
      <alignment horizontal="center"/>
      <protection locked="0"/>
    </xf>
    <xf numFmtId="167" fontId="20" fillId="15" borderId="14" xfId="0" applyNumberFormat="1" applyFont="1" applyFill="1" applyBorder="1" applyAlignment="1" applyProtection="1">
      <alignment horizontal="center"/>
      <protection locked="0"/>
    </xf>
    <xf numFmtId="0" fontId="20" fillId="15" borderId="20" xfId="0" applyFont="1" applyFill="1" applyBorder="1" applyAlignment="1" applyProtection="1">
      <alignment horizontal="center"/>
      <protection locked="0"/>
    </xf>
    <xf numFmtId="0" fontId="1" fillId="0" borderId="0" xfId="0" applyFont="1" applyAlignment="1">
      <alignment vertical="top" wrapText="1"/>
    </xf>
    <xf numFmtId="0" fontId="13" fillId="0" borderId="0" xfId="0" applyFont="1" applyAlignment="1">
      <alignment vertical="center"/>
    </xf>
    <xf numFmtId="0" fontId="24" fillId="0" borderId="0" xfId="0" applyFont="1" applyAlignment="1">
      <alignment vertical="center"/>
    </xf>
    <xf numFmtId="0" fontId="4" fillId="0" borderId="0" xfId="0" applyFont="1"/>
    <xf numFmtId="0" fontId="0" fillId="0" borderId="0" xfId="0" applyAlignment="1">
      <alignment vertical="top" wrapText="1"/>
    </xf>
    <xf numFmtId="0" fontId="31" fillId="0" borderId="0" xfId="0" applyFont="1"/>
    <xf numFmtId="0" fontId="34" fillId="0" borderId="0" xfId="0" applyFont="1" applyAlignment="1">
      <alignment vertical="center"/>
    </xf>
    <xf numFmtId="0" fontId="35" fillId="0" borderId="0" xfId="0" applyFont="1"/>
    <xf numFmtId="0" fontId="31" fillId="0" borderId="0" xfId="0" applyFont="1" applyAlignment="1">
      <alignment vertical="top" wrapText="1"/>
    </xf>
    <xf numFmtId="0" fontId="33" fillId="0" borderId="0" xfId="0" applyFont="1" applyAlignment="1">
      <alignment vertical="top" wrapText="1"/>
    </xf>
    <xf numFmtId="0" fontId="29" fillId="0" borderId="0" xfId="0" applyFont="1" applyAlignment="1">
      <alignment wrapText="1"/>
    </xf>
    <xf numFmtId="0" fontId="27" fillId="0" borderId="0" xfId="0" applyFont="1" applyAlignment="1">
      <alignment wrapText="1"/>
    </xf>
    <xf numFmtId="0" fontId="32" fillId="0" borderId="0" xfId="0" applyFont="1" applyAlignment="1">
      <alignment wrapText="1"/>
    </xf>
    <xf numFmtId="0" fontId="26" fillId="0" borderId="0" xfId="0" applyFont="1" applyAlignment="1">
      <alignment wrapText="1"/>
    </xf>
    <xf numFmtId="0" fontId="28" fillId="0" borderId="0" xfId="0" applyFont="1" applyAlignment="1">
      <alignment wrapText="1"/>
    </xf>
    <xf numFmtId="0" fontId="30" fillId="0" borderId="0" xfId="0" applyFont="1"/>
    <xf numFmtId="0" fontId="25" fillId="0" borderId="0" xfId="0" applyFont="1"/>
    <xf numFmtId="0" fontId="33" fillId="0" borderId="0" xfId="0" applyFont="1"/>
    <xf numFmtId="167" fontId="20" fillId="15" borderId="19" xfId="0" applyNumberFormat="1" applyFont="1" applyFill="1" applyBorder="1" applyAlignment="1" applyProtection="1">
      <alignment horizontal="center"/>
      <protection locked="0"/>
    </xf>
    <xf numFmtId="0" fontId="20" fillId="15" borderId="17" xfId="0" applyFont="1" applyFill="1" applyBorder="1" applyAlignment="1" applyProtection="1">
      <alignment horizontal="center"/>
      <protection locked="0"/>
    </xf>
    <xf numFmtId="0" fontId="20" fillId="15" borderId="19" xfId="0" applyFont="1" applyFill="1" applyBorder="1" applyAlignment="1" applyProtection="1">
      <alignment horizontal="center"/>
      <protection locked="0"/>
    </xf>
    <xf numFmtId="164" fontId="1" fillId="0" borderId="19" xfId="0" applyNumberFormat="1" applyFont="1" applyBorder="1" applyAlignment="1">
      <alignment horizontal="center"/>
    </xf>
    <xf numFmtId="0" fontId="14" fillId="0" borderId="19" xfId="2" applyFont="1" applyBorder="1" applyAlignment="1">
      <alignment horizontal="center" vertical="top" wrapText="1"/>
    </xf>
    <xf numFmtId="0" fontId="14" fillId="0" borderId="8" xfId="2" applyFont="1" applyBorder="1" applyAlignment="1">
      <alignment horizontal="center" vertical="top" wrapText="1"/>
    </xf>
    <xf numFmtId="167" fontId="14" fillId="0" borderId="8" xfId="2" applyNumberFormat="1" applyFont="1" applyBorder="1" applyAlignment="1">
      <alignment horizontal="center" vertical="top" wrapText="1"/>
    </xf>
    <xf numFmtId="167" fontId="14" fillId="0" borderId="19" xfId="2" applyNumberFormat="1" applyFont="1" applyBorder="1" applyAlignment="1">
      <alignment horizontal="center" vertical="top" wrapText="1"/>
    </xf>
    <xf numFmtId="0" fontId="16" fillId="14" borderId="14" xfId="4" applyFont="1" applyBorder="1" applyAlignment="1" applyProtection="1">
      <alignment horizontal="center" vertical="top" wrapText="1"/>
    </xf>
    <xf numFmtId="0" fontId="21" fillId="0" borderId="0" xfId="0" applyFont="1" applyProtection="1">
      <protection locked="0"/>
    </xf>
    <xf numFmtId="0" fontId="22" fillId="5" borderId="0" xfId="0" applyFont="1" applyFill="1" applyAlignment="1">
      <alignment horizontal="center" wrapText="1"/>
    </xf>
    <xf numFmtId="0" fontId="38" fillId="0" borderId="0" xfId="0" applyFont="1"/>
    <xf numFmtId="0" fontId="38" fillId="0" borderId="0" xfId="0" applyFont="1" applyAlignment="1">
      <alignment wrapText="1"/>
    </xf>
    <xf numFmtId="0" fontId="37" fillId="17" borderId="0" xfId="5" applyFont="1" applyAlignment="1">
      <alignment wrapText="1"/>
    </xf>
    <xf numFmtId="0" fontId="41" fillId="0" borderId="0" xfId="0" applyFont="1" applyAlignment="1">
      <alignment wrapText="1"/>
    </xf>
    <xf numFmtId="0" fontId="40" fillId="18" borderId="0" xfId="0" applyFont="1" applyFill="1" applyAlignment="1">
      <alignment wrapText="1"/>
    </xf>
    <xf numFmtId="167" fontId="50" fillId="15" borderId="14" xfId="0" applyNumberFormat="1" applyFont="1" applyFill="1" applyBorder="1" applyAlignment="1" applyProtection="1">
      <alignment horizontal="center"/>
      <protection locked="0"/>
    </xf>
    <xf numFmtId="167" fontId="50" fillId="15" borderId="10" xfId="0" applyNumberFormat="1" applyFont="1" applyFill="1" applyBorder="1" applyAlignment="1" applyProtection="1">
      <alignment horizontal="center"/>
      <protection locked="0"/>
    </xf>
    <xf numFmtId="167" fontId="50" fillId="15" borderId="19" xfId="0" applyNumberFormat="1" applyFont="1" applyFill="1" applyBorder="1" applyAlignment="1" applyProtection="1">
      <alignment horizontal="center"/>
      <protection locked="0"/>
    </xf>
    <xf numFmtId="169" fontId="50" fillId="7" borderId="14" xfId="0" applyNumberFormat="1" applyFont="1" applyFill="1" applyBorder="1" applyAlignment="1" applyProtection="1">
      <alignment horizontal="center" vertical="center"/>
      <protection locked="0"/>
    </xf>
    <xf numFmtId="0" fontId="52" fillId="0" borderId="14" xfId="0" applyFont="1" applyBorder="1" applyAlignment="1">
      <alignment horizontal="center" vertical="center"/>
    </xf>
    <xf numFmtId="0" fontId="46" fillId="0" borderId="0" xfId="0" applyFont="1" applyAlignment="1">
      <alignment horizontal="center" vertical="center"/>
    </xf>
    <xf numFmtId="0" fontId="47" fillId="0" borderId="0" xfId="2" applyFont="1" applyAlignment="1">
      <alignment horizontal="center" vertical="center" wrapText="1"/>
    </xf>
    <xf numFmtId="49" fontId="46" fillId="0" borderId="0" xfId="0" applyNumberFormat="1" applyFont="1"/>
    <xf numFmtId="0" fontId="46" fillId="0" borderId="0" xfId="0" applyFont="1"/>
    <xf numFmtId="0" fontId="46" fillId="0" borderId="0" xfId="0" applyFont="1" applyAlignment="1">
      <alignment vertical="center"/>
    </xf>
    <xf numFmtId="165" fontId="46" fillId="0" borderId="0" xfId="0" applyNumberFormat="1" applyFont="1" applyAlignment="1">
      <alignment horizontal="left" vertical="top" readingOrder="1"/>
    </xf>
    <xf numFmtId="0" fontId="46" fillId="0" borderId="0" xfId="0" applyFont="1" applyAlignment="1">
      <alignment horizontal="right" vertical="center"/>
    </xf>
    <xf numFmtId="0" fontId="46" fillId="8" borderId="0" xfId="0" applyFont="1" applyFill="1" applyAlignment="1">
      <alignment horizontal="center"/>
    </xf>
    <xf numFmtId="0" fontId="54" fillId="0" borderId="0" xfId="0" applyFont="1" applyAlignment="1">
      <alignment horizontal="center"/>
    </xf>
    <xf numFmtId="0" fontId="46" fillId="0" borderId="12" xfId="0" applyFont="1" applyBorder="1"/>
    <xf numFmtId="0" fontId="46" fillId="0" borderId="2" xfId="0" applyFont="1" applyBorder="1" applyAlignment="1">
      <alignment horizontal="center"/>
    </xf>
    <xf numFmtId="0" fontId="45" fillId="0" borderId="0" xfId="0" applyFont="1"/>
    <xf numFmtId="0" fontId="46" fillId="0" borderId="0" xfId="0" applyFont="1" applyAlignment="1">
      <alignment horizontal="left"/>
    </xf>
    <xf numFmtId="0" fontId="45" fillId="0" borderId="0" xfId="0" applyFont="1" applyAlignment="1">
      <alignment vertical="center"/>
    </xf>
    <xf numFmtId="0" fontId="46" fillId="8" borderId="6" xfId="0" applyFont="1" applyFill="1" applyBorder="1" applyAlignment="1">
      <alignment horizontal="left" vertical="center"/>
    </xf>
    <xf numFmtId="0" fontId="46" fillId="8" borderId="5" xfId="0" applyFont="1" applyFill="1" applyBorder="1" applyAlignment="1">
      <alignment horizontal="left" vertical="center"/>
    </xf>
    <xf numFmtId="0" fontId="46" fillId="8" borderId="4" xfId="0" applyFont="1" applyFill="1" applyBorder="1" applyAlignment="1">
      <alignment horizontal="left" vertical="center"/>
    </xf>
    <xf numFmtId="0" fontId="46" fillId="8" borderId="3" xfId="0" applyFont="1" applyFill="1" applyBorder="1" applyAlignment="1">
      <alignment vertical="center" wrapText="1"/>
    </xf>
    <xf numFmtId="0" fontId="45" fillId="0" borderId="7" xfId="0" applyFont="1" applyBorder="1"/>
    <xf numFmtId="164" fontId="46" fillId="0" borderId="7" xfId="0" applyNumberFormat="1" applyFont="1" applyBorder="1" applyAlignment="1">
      <alignment horizontal="right" vertical="center"/>
    </xf>
    <xf numFmtId="0" fontId="46" fillId="0" borderId="7" xfId="0" applyFont="1" applyBorder="1"/>
    <xf numFmtId="164" fontId="46" fillId="0" borderId="7" xfId="0" applyNumberFormat="1" applyFont="1" applyBorder="1" applyAlignment="1">
      <alignment horizontal="left" vertical="center"/>
    </xf>
    <xf numFmtId="0" fontId="45" fillId="0" borderId="0" xfId="0" applyFont="1" applyAlignment="1">
      <alignment horizontal="right"/>
    </xf>
    <xf numFmtId="0" fontId="47" fillId="8" borderId="9" xfId="2" applyFont="1" applyFill="1" applyBorder="1" applyAlignment="1">
      <alignment horizontal="left" vertical="top"/>
    </xf>
    <xf numFmtId="0" fontId="47" fillId="8" borderId="9" xfId="2" applyFont="1" applyFill="1" applyBorder="1" applyAlignment="1">
      <alignment vertical="top"/>
    </xf>
    <xf numFmtId="0" fontId="47" fillId="8" borderId="10" xfId="2" applyFont="1" applyFill="1" applyBorder="1" applyAlignment="1">
      <alignment vertical="top"/>
    </xf>
    <xf numFmtId="0" fontId="47" fillId="8" borderId="0" xfId="2" applyFont="1" applyFill="1" applyAlignment="1">
      <alignment horizontal="left" vertical="top"/>
    </xf>
    <xf numFmtId="0" fontId="47" fillId="8" borderId="0" xfId="2" applyFont="1" applyFill="1" applyAlignment="1">
      <alignment horizontal="justify" vertical="top"/>
    </xf>
    <xf numFmtId="4" fontId="47" fillId="8" borderId="0" xfId="2" applyNumberFormat="1" applyFont="1" applyFill="1" applyAlignment="1">
      <alignment horizontal="left" vertical="top"/>
    </xf>
    <xf numFmtId="4" fontId="47" fillId="8" borderId="0" xfId="2" applyNumberFormat="1" applyFont="1" applyFill="1" applyAlignment="1">
      <alignment vertical="top"/>
    </xf>
    <xf numFmtId="0" fontId="47" fillId="8" borderId="22" xfId="2" applyFont="1" applyFill="1" applyBorder="1" applyAlignment="1">
      <alignment horizontal="justify" vertical="top"/>
    </xf>
    <xf numFmtId="3" fontId="47" fillId="8" borderId="0" xfId="2" applyNumberFormat="1" applyFont="1" applyFill="1" applyAlignment="1">
      <alignment horizontal="left" vertical="top"/>
    </xf>
    <xf numFmtId="0" fontId="47" fillId="8" borderId="12" xfId="2" applyFont="1" applyFill="1" applyBorder="1" applyAlignment="1">
      <alignment horizontal="justify" vertical="top"/>
    </xf>
    <xf numFmtId="0" fontId="47" fillId="8" borderId="13" xfId="2" applyFont="1" applyFill="1" applyBorder="1" applyAlignment="1">
      <alignment horizontal="justify" vertical="top"/>
    </xf>
    <xf numFmtId="0" fontId="47" fillId="0" borderId="0" xfId="2" applyFont="1" applyAlignment="1">
      <alignment horizontal="justify" vertical="top" wrapText="1"/>
    </xf>
    <xf numFmtId="0" fontId="47" fillId="7" borderId="14" xfId="2" applyFont="1" applyFill="1" applyBorder="1" applyAlignment="1" applyProtection="1">
      <alignment horizontal="center" vertical="top" wrapText="1"/>
      <protection locked="0"/>
    </xf>
    <xf numFmtId="0" fontId="46" fillId="0" borderId="9" xfId="0" applyFont="1" applyBorder="1"/>
    <xf numFmtId="0" fontId="46" fillId="0" borderId="0" xfId="0" applyFont="1" applyProtection="1">
      <protection locked="0"/>
    </xf>
    <xf numFmtId="0" fontId="66" fillId="0" borderId="11" xfId="0" applyFont="1" applyBorder="1"/>
    <xf numFmtId="0" fontId="52" fillId="0" borderId="12" xfId="2" applyFont="1" applyBorder="1" applyAlignment="1">
      <alignment horizontal="left" vertical="center" wrapText="1"/>
    </xf>
    <xf numFmtId="0" fontId="52" fillId="0" borderId="12" xfId="0" applyFont="1" applyBorder="1" applyAlignment="1">
      <alignment horizontal="center"/>
    </xf>
    <xf numFmtId="0" fontId="52" fillId="0" borderId="18" xfId="0" applyFont="1" applyBorder="1" applyAlignment="1">
      <alignment horizontal="center" vertical="center"/>
    </xf>
    <xf numFmtId="0" fontId="52" fillId="0" borderId="0" xfId="0" applyFont="1" applyAlignment="1">
      <alignment vertical="center"/>
    </xf>
    <xf numFmtId="0" fontId="47" fillId="0" borderId="0" xfId="2" applyFont="1" applyAlignment="1">
      <alignment horizontal="left" vertical="center" wrapText="1"/>
    </xf>
    <xf numFmtId="0" fontId="51" fillId="0" borderId="0" xfId="0" applyFont="1" applyAlignment="1">
      <alignment vertical="center"/>
    </xf>
    <xf numFmtId="0" fontId="51" fillId="0" borderId="0" xfId="2" applyFont="1" applyAlignment="1">
      <alignment horizontal="left" vertical="center" wrapText="1"/>
    </xf>
    <xf numFmtId="0" fontId="51" fillId="0" borderId="0" xfId="2" applyFont="1" applyAlignment="1">
      <alignment horizontal="center" vertical="center" wrapText="1"/>
    </xf>
    <xf numFmtId="0" fontId="52" fillId="0" borderId="14" xfId="0" applyFont="1" applyBorder="1" applyAlignment="1">
      <alignment horizontal="center" vertical="top"/>
    </xf>
    <xf numFmtId="49" fontId="46" fillId="0" borderId="9" xfId="0" applyNumberFormat="1" applyFont="1" applyBorder="1"/>
    <xf numFmtId="0" fontId="45" fillId="0" borderId="9" xfId="0" applyFont="1" applyBorder="1"/>
    <xf numFmtId="0" fontId="52" fillId="0" borderId="0" xfId="0" applyFont="1" applyAlignment="1">
      <alignment horizontal="center" vertical="center"/>
    </xf>
    <xf numFmtId="0" fontId="66" fillId="0" borderId="11" xfId="0" applyFont="1" applyBorder="1" applyAlignment="1">
      <alignment vertical="center"/>
    </xf>
    <xf numFmtId="0" fontId="66" fillId="0" borderId="12" xfId="0" applyFont="1" applyBorder="1" applyAlignment="1">
      <alignment vertical="center"/>
    </xf>
    <xf numFmtId="0" fontId="46" fillId="0" borderId="0" xfId="0" applyFont="1" applyAlignment="1">
      <alignment wrapText="1"/>
    </xf>
    <xf numFmtId="0" fontId="46" fillId="0" borderId="2" xfId="0" applyFont="1" applyBorder="1" applyAlignment="1">
      <alignment horizontal="center" vertical="center"/>
    </xf>
    <xf numFmtId="0" fontId="46" fillId="0" borderId="0" xfId="0" applyFont="1" applyAlignment="1">
      <alignment horizontal="left" vertical="center"/>
    </xf>
    <xf numFmtId="0" fontId="45" fillId="0" borderId="7" xfId="0" applyFont="1" applyBorder="1" applyAlignment="1">
      <alignment vertical="center"/>
    </xf>
    <xf numFmtId="0" fontId="46" fillId="0" borderId="7" xfId="0" applyFont="1" applyBorder="1" applyAlignment="1">
      <alignment vertical="center"/>
    </xf>
    <xf numFmtId="0" fontId="50" fillId="7" borderId="14" xfId="2" applyFont="1" applyFill="1" applyBorder="1" applyAlignment="1" applyProtection="1">
      <alignment horizontal="center" vertical="center" wrapText="1"/>
      <protection locked="0"/>
    </xf>
    <xf numFmtId="0" fontId="46" fillId="0" borderId="2" xfId="0" applyFont="1" applyBorder="1" applyAlignment="1">
      <alignment horizontal="center" vertical="center" wrapText="1"/>
    </xf>
    <xf numFmtId="0" fontId="50" fillId="7" borderId="14" xfId="0" applyFont="1" applyFill="1" applyBorder="1" applyAlignment="1" applyProtection="1">
      <alignment vertical="center" wrapText="1"/>
      <protection locked="0"/>
    </xf>
    <xf numFmtId="0" fontId="75" fillId="0" borderId="0" xfId="2" applyFont="1" applyAlignment="1">
      <alignment horizontal="left" vertical="top"/>
    </xf>
    <xf numFmtId="0" fontId="50" fillId="7" borderId="16" xfId="2" applyFont="1" applyFill="1" applyBorder="1" applyAlignment="1" applyProtection="1">
      <alignment vertical="top"/>
      <protection locked="0"/>
    </xf>
    <xf numFmtId="1" fontId="50" fillId="7" borderId="16" xfId="2" applyNumberFormat="1" applyFont="1" applyFill="1" applyBorder="1" applyAlignment="1" applyProtection="1">
      <alignment vertical="top" wrapText="1"/>
      <protection locked="0"/>
    </xf>
    <xf numFmtId="3" fontId="50" fillId="7" borderId="12" xfId="2" applyNumberFormat="1" applyFont="1" applyFill="1" applyBorder="1" applyAlignment="1" applyProtection="1">
      <alignment vertical="top" wrapText="1"/>
      <protection locked="0"/>
    </xf>
    <xf numFmtId="0" fontId="45" fillId="0" borderId="0" xfId="0" applyFont="1" applyAlignment="1">
      <alignment horizontal="left" vertical="top"/>
    </xf>
    <xf numFmtId="0" fontId="75" fillId="0" borderId="0" xfId="2" applyFont="1" applyAlignment="1">
      <alignment horizontal="left" vertical="center"/>
    </xf>
    <xf numFmtId="0" fontId="50" fillId="7" borderId="14" xfId="0" applyFont="1" applyFill="1" applyBorder="1" applyAlignment="1" applyProtection="1">
      <alignment horizontal="center" vertical="center"/>
      <protection locked="0"/>
    </xf>
    <xf numFmtId="0" fontId="73" fillId="0" borderId="0" xfId="2" applyFont="1" applyAlignment="1">
      <alignment horizontal="left" vertical="center"/>
    </xf>
    <xf numFmtId="0" fontId="73" fillId="9" borderId="14" xfId="2" applyFont="1" applyFill="1" applyBorder="1" applyAlignment="1">
      <alignment horizontal="center" vertical="center"/>
    </xf>
    <xf numFmtId="0" fontId="50" fillId="7" borderId="19" xfId="2" applyFont="1" applyFill="1" applyBorder="1" applyAlignment="1" applyProtection="1">
      <alignment horizontal="center" vertical="center"/>
      <protection locked="0"/>
    </xf>
    <xf numFmtId="0" fontId="50" fillId="7" borderId="19" xfId="2" applyFont="1" applyFill="1" applyBorder="1" applyAlignment="1" applyProtection="1">
      <alignment horizontal="left" vertical="center"/>
      <protection locked="0"/>
    </xf>
    <xf numFmtId="0" fontId="50" fillId="7" borderId="15" xfId="2" applyFont="1" applyFill="1" applyBorder="1" applyAlignment="1" applyProtection="1">
      <alignment horizontal="center" vertical="center"/>
      <protection locked="0"/>
    </xf>
    <xf numFmtId="0" fontId="50" fillId="7" borderId="14" xfId="2" applyFont="1" applyFill="1" applyBorder="1" applyAlignment="1" applyProtection="1">
      <alignment horizontal="left" vertical="center"/>
      <protection locked="0"/>
    </xf>
    <xf numFmtId="0" fontId="50" fillId="7" borderId="14" xfId="2" applyFont="1" applyFill="1" applyBorder="1" applyAlignment="1" applyProtection="1">
      <alignment horizontal="center" vertical="center"/>
      <protection locked="0"/>
    </xf>
    <xf numFmtId="0" fontId="50" fillId="7" borderId="14" xfId="2" applyFont="1" applyFill="1" applyBorder="1" applyAlignment="1" applyProtection="1">
      <alignment vertical="center"/>
      <protection locked="0"/>
    </xf>
    <xf numFmtId="0" fontId="50" fillId="7" borderId="17" xfId="2" applyFont="1" applyFill="1" applyBorder="1" applyAlignment="1" applyProtection="1">
      <alignment horizontal="center" vertical="center"/>
      <protection locked="0"/>
    </xf>
    <xf numFmtId="0" fontId="78" fillId="7" borderId="14" xfId="0" applyFont="1" applyFill="1" applyBorder="1" applyAlignment="1" applyProtection="1">
      <alignment horizontal="center" vertical="center"/>
      <protection locked="0"/>
    </xf>
    <xf numFmtId="0" fontId="75" fillId="0" borderId="0" xfId="2" applyFont="1" applyAlignment="1">
      <alignment horizontal="center" vertical="center"/>
    </xf>
    <xf numFmtId="0" fontId="73" fillId="9" borderId="19" xfId="2" applyFont="1" applyFill="1" applyBorder="1" applyAlignment="1">
      <alignment horizontal="center" vertical="center"/>
    </xf>
    <xf numFmtId="0" fontId="53" fillId="0" borderId="16" xfId="2" applyFont="1" applyBorder="1" applyAlignment="1">
      <alignment vertical="center"/>
    </xf>
    <xf numFmtId="0" fontId="53" fillId="0" borderId="0" xfId="2" applyFont="1" applyAlignment="1">
      <alignment horizontal="center" vertical="center"/>
    </xf>
    <xf numFmtId="0" fontId="53" fillId="0" borderId="0" xfId="2" applyFont="1" applyAlignment="1">
      <alignment horizontal="left" vertical="center"/>
    </xf>
    <xf numFmtId="0" fontId="79" fillId="0" borderId="0" xfId="2" applyFont="1" applyAlignment="1">
      <alignment horizontal="left" vertical="center"/>
    </xf>
    <xf numFmtId="0" fontId="73" fillId="0" borderId="0" xfId="0" applyFont="1" applyAlignment="1">
      <alignment horizontal="left" vertical="top"/>
    </xf>
    <xf numFmtId="0" fontId="79" fillId="0" borderId="0" xfId="0" applyFont="1" applyAlignment="1">
      <alignment horizontal="left" vertical="top"/>
    </xf>
    <xf numFmtId="0" fontId="67" fillId="0" borderId="0" xfId="0" applyFont="1" applyAlignment="1">
      <alignment horizontal="left" vertical="top"/>
    </xf>
    <xf numFmtId="0" fontId="45" fillId="0" borderId="9" xfId="0" applyFont="1" applyBorder="1" applyAlignment="1">
      <alignment horizontal="center"/>
    </xf>
    <xf numFmtId="0" fontId="46" fillId="0" borderId="0" xfId="0" applyFont="1" applyProtection="1">
      <protection hidden="1"/>
    </xf>
    <xf numFmtId="0" fontId="45" fillId="0" borderId="0" xfId="0" applyFont="1" applyAlignment="1" applyProtection="1">
      <alignment horizontal="left" vertical="top"/>
      <protection hidden="1"/>
    </xf>
    <xf numFmtId="0" fontId="75" fillId="0" borderId="0" xfId="2" applyFont="1" applyAlignment="1" applyProtection="1">
      <alignment horizontal="left" vertical="center"/>
      <protection hidden="1"/>
    </xf>
    <xf numFmtId="49" fontId="46" fillId="0" borderId="0" xfId="0" applyNumberFormat="1" applyFont="1" applyProtection="1">
      <protection hidden="1"/>
    </xf>
    <xf numFmtId="0" fontId="54" fillId="0" borderId="0" xfId="0" applyFont="1" applyAlignment="1" applyProtection="1">
      <alignment horizontal="center"/>
      <protection hidden="1"/>
    </xf>
    <xf numFmtId="0" fontId="46" fillId="0" borderId="0" xfId="0" applyFont="1" applyAlignment="1" applyProtection="1">
      <alignment vertical="center"/>
      <protection hidden="1"/>
    </xf>
    <xf numFmtId="0" fontId="46" fillId="7" borderId="0" xfId="0" applyFont="1" applyFill="1" applyAlignment="1" applyProtection="1">
      <alignment vertical="center"/>
      <protection hidden="1"/>
    </xf>
    <xf numFmtId="0" fontId="46" fillId="0" borderId="0" xfId="0" applyFont="1" applyAlignment="1" applyProtection="1">
      <alignment horizontal="right" vertical="center"/>
      <protection hidden="1"/>
    </xf>
    <xf numFmtId="165" fontId="46" fillId="0" borderId="0" xfId="0" applyNumberFormat="1" applyFont="1" applyAlignment="1" applyProtection="1">
      <alignment horizontal="left" vertical="top" readingOrder="1"/>
      <protection hidden="1"/>
    </xf>
    <xf numFmtId="0" fontId="46" fillId="0" borderId="0" xfId="0" applyFont="1" applyAlignment="1" applyProtection="1">
      <alignment horizontal="center"/>
      <protection hidden="1"/>
    </xf>
    <xf numFmtId="49" fontId="46" fillId="0" borderId="9" xfId="0" applyNumberFormat="1" applyFont="1" applyBorder="1" applyAlignment="1" applyProtection="1">
      <alignment horizontal="center"/>
      <protection hidden="1"/>
    </xf>
    <xf numFmtId="0" fontId="45" fillId="8" borderId="9" xfId="0" applyFont="1" applyFill="1" applyBorder="1" applyAlignment="1" applyProtection="1">
      <alignment horizontal="center"/>
      <protection hidden="1"/>
    </xf>
    <xf numFmtId="0" fontId="46" fillId="0" borderId="9" xfId="0" applyFont="1" applyBorder="1" applyAlignment="1" applyProtection="1">
      <alignment horizontal="center"/>
      <protection hidden="1"/>
    </xf>
    <xf numFmtId="49" fontId="46" fillId="0" borderId="0" xfId="0" applyNumberFormat="1" applyFont="1" applyAlignment="1" applyProtection="1">
      <alignment horizontal="center"/>
      <protection hidden="1"/>
    </xf>
    <xf numFmtId="0" fontId="46" fillId="8" borderId="0" xfId="0" applyFont="1" applyFill="1" applyAlignment="1" applyProtection="1">
      <alignment horizontal="center"/>
      <protection hidden="1"/>
    </xf>
    <xf numFmtId="0" fontId="46" fillId="0" borderId="9" xfId="0" applyFont="1" applyBorder="1" applyProtection="1">
      <protection hidden="1"/>
    </xf>
    <xf numFmtId="0" fontId="46" fillId="8" borderId="15" xfId="0" applyFont="1" applyFill="1" applyBorder="1" applyAlignment="1" applyProtection="1">
      <alignment vertical="center"/>
      <protection hidden="1"/>
    </xf>
    <xf numFmtId="0" fontId="46" fillId="8" borderId="17" xfId="0" applyFont="1" applyFill="1" applyBorder="1" applyAlignment="1" applyProtection="1">
      <alignment vertical="center"/>
      <protection hidden="1"/>
    </xf>
    <xf numFmtId="0" fontId="45" fillId="0" borderId="0" xfId="0" applyFont="1" applyProtection="1">
      <protection hidden="1"/>
    </xf>
    <xf numFmtId="0" fontId="46" fillId="0" borderId="0" xfId="0" applyFont="1" applyAlignment="1" applyProtection="1">
      <alignment horizontal="center" vertical="center"/>
      <protection hidden="1"/>
    </xf>
    <xf numFmtId="0" fontId="47" fillId="0" borderId="0" xfId="2" applyFont="1" applyAlignment="1" applyProtection="1">
      <alignment horizontal="center" vertical="top" wrapText="1"/>
      <protection hidden="1"/>
    </xf>
    <xf numFmtId="4" fontId="46" fillId="0" borderId="0" xfId="0" applyNumberFormat="1" applyFont="1" applyAlignment="1" applyProtection="1">
      <alignment horizontal="center" vertical="center"/>
      <protection hidden="1"/>
    </xf>
    <xf numFmtId="4" fontId="46" fillId="0" borderId="0" xfId="0" applyNumberFormat="1" applyFont="1" applyProtection="1">
      <protection hidden="1"/>
    </xf>
    <xf numFmtId="0" fontId="47" fillId="15" borderId="8" xfId="0" applyFont="1" applyFill="1" applyBorder="1" applyAlignment="1" applyProtection="1">
      <alignment horizontal="center"/>
      <protection hidden="1"/>
    </xf>
    <xf numFmtId="0" fontId="47" fillId="15" borderId="14" xfId="0" applyFont="1" applyFill="1" applyBorder="1" applyAlignment="1" applyProtection="1">
      <alignment horizontal="center"/>
      <protection hidden="1"/>
    </xf>
    <xf numFmtId="167" fontId="47" fillId="15" borderId="10" xfId="0" applyNumberFormat="1" applyFont="1" applyFill="1" applyBorder="1" applyAlignment="1" applyProtection="1">
      <alignment horizontal="center"/>
      <protection hidden="1"/>
    </xf>
    <xf numFmtId="167" fontId="47" fillId="15" borderId="19" xfId="0" applyNumberFormat="1" applyFont="1" applyFill="1" applyBorder="1" applyAlignment="1" applyProtection="1">
      <alignment horizontal="center"/>
      <protection hidden="1"/>
    </xf>
    <xf numFmtId="0" fontId="47" fillId="0" borderId="0" xfId="2" applyFont="1" applyAlignment="1" applyProtection="1">
      <alignment horizontal="left" vertical="top" wrapText="1"/>
      <protection hidden="1"/>
    </xf>
    <xf numFmtId="3" fontId="46" fillId="0" borderId="0" xfId="0" applyNumberFormat="1" applyFont="1" applyAlignment="1" applyProtection="1">
      <alignment horizontal="center" vertical="center"/>
      <protection hidden="1"/>
    </xf>
    <xf numFmtId="4" fontId="46" fillId="0" borderId="0" xfId="0" applyNumberFormat="1" applyFont="1" applyAlignment="1" applyProtection="1">
      <alignment vertical="center"/>
      <protection hidden="1"/>
    </xf>
    <xf numFmtId="0" fontId="47" fillId="15" borderId="10" xfId="0" applyFont="1" applyFill="1" applyBorder="1" applyAlignment="1" applyProtection="1">
      <alignment horizontal="center"/>
      <protection hidden="1"/>
    </xf>
    <xf numFmtId="0" fontId="47" fillId="15" borderId="21" xfId="0" applyFont="1" applyFill="1" applyBorder="1" applyAlignment="1" applyProtection="1">
      <alignment horizontal="center"/>
      <protection hidden="1"/>
    </xf>
    <xf numFmtId="0" fontId="47" fillId="15" borderId="19" xfId="0" applyFont="1" applyFill="1" applyBorder="1" applyAlignment="1" applyProtection="1">
      <alignment horizontal="center"/>
      <protection hidden="1"/>
    </xf>
    <xf numFmtId="0" fontId="48" fillId="13" borderId="14" xfId="2" applyFont="1" applyFill="1" applyBorder="1" applyProtection="1">
      <protection hidden="1"/>
    </xf>
    <xf numFmtId="0" fontId="47" fillId="0" borderId="0" xfId="2" applyFont="1" applyAlignment="1" applyProtection="1">
      <alignment horizontal="center" vertical="top"/>
      <protection hidden="1"/>
    </xf>
    <xf numFmtId="0" fontId="47" fillId="0" borderId="0" xfId="2" applyFont="1" applyAlignment="1" applyProtection="1">
      <alignment horizontal="left" vertical="top"/>
      <protection hidden="1"/>
    </xf>
    <xf numFmtId="164" fontId="45" fillId="0" borderId="19" xfId="0" applyNumberFormat="1" applyFont="1" applyBorder="1" applyAlignment="1" applyProtection="1">
      <alignment horizontal="center" vertical="center"/>
      <protection hidden="1"/>
    </xf>
    <xf numFmtId="0" fontId="48" fillId="0" borderId="19" xfId="2" applyFont="1" applyBorder="1" applyAlignment="1" applyProtection="1">
      <alignment horizontal="center" vertical="center" wrapText="1"/>
      <protection hidden="1"/>
    </xf>
    <xf numFmtId="0" fontId="48" fillId="0" borderId="8" xfId="2" applyFont="1" applyBorder="1" applyAlignment="1" applyProtection="1">
      <alignment horizontal="center" vertical="center" wrapText="1"/>
      <protection hidden="1"/>
    </xf>
    <xf numFmtId="0" fontId="48" fillId="0" borderId="0" xfId="2" applyFont="1" applyAlignment="1" applyProtection="1">
      <alignment horizontal="center" vertical="center" wrapText="1"/>
      <protection hidden="1"/>
    </xf>
    <xf numFmtId="0" fontId="48" fillId="13" borderId="14" xfId="2" applyFont="1" applyFill="1" applyBorder="1" applyAlignment="1" applyProtection="1">
      <alignment horizontal="center"/>
      <protection hidden="1"/>
    </xf>
    <xf numFmtId="0" fontId="47" fillId="0" borderId="0" xfId="2" applyFont="1" applyAlignment="1" applyProtection="1">
      <alignment horizontal="justify" vertical="top" wrapText="1"/>
      <protection hidden="1"/>
    </xf>
    <xf numFmtId="0" fontId="47" fillId="7" borderId="12" xfId="2" applyFont="1" applyFill="1" applyBorder="1" applyAlignment="1" applyProtection="1">
      <alignment horizontal="justify" vertical="top" wrapText="1"/>
      <protection hidden="1"/>
    </xf>
    <xf numFmtId="0" fontId="47" fillId="7" borderId="13" xfId="2" applyFont="1" applyFill="1" applyBorder="1" applyAlignment="1" applyProtection="1">
      <alignment horizontal="justify" vertical="top" wrapText="1"/>
      <protection hidden="1"/>
    </xf>
    <xf numFmtId="0" fontId="47" fillId="7" borderId="16" xfId="2" applyFont="1" applyFill="1" applyBorder="1" applyAlignment="1" applyProtection="1">
      <alignment vertical="top" wrapText="1"/>
      <protection hidden="1"/>
    </xf>
    <xf numFmtId="0" fontId="47" fillId="7" borderId="17" xfId="2" applyFont="1" applyFill="1" applyBorder="1" applyAlignment="1" applyProtection="1">
      <alignment vertical="top" wrapText="1"/>
      <protection hidden="1"/>
    </xf>
    <xf numFmtId="4" fontId="48" fillId="7" borderId="16" xfId="2" applyNumberFormat="1" applyFont="1" applyFill="1" applyBorder="1" applyAlignment="1" applyProtection="1">
      <alignment vertical="top" wrapText="1"/>
      <protection hidden="1"/>
    </xf>
    <xf numFmtId="0" fontId="47" fillId="7" borderId="17" xfId="2" applyFont="1" applyFill="1" applyBorder="1" applyAlignment="1" applyProtection="1">
      <alignment horizontal="justify" vertical="top" wrapText="1"/>
      <protection hidden="1"/>
    </xf>
    <xf numFmtId="4" fontId="47" fillId="7" borderId="16" xfId="2" applyNumberFormat="1" applyFont="1" applyFill="1" applyBorder="1" applyAlignment="1" applyProtection="1">
      <alignment vertical="top" wrapText="1"/>
      <protection hidden="1"/>
    </xf>
    <xf numFmtId="0" fontId="47" fillId="7" borderId="16" xfId="2" applyFont="1" applyFill="1" applyBorder="1" applyAlignment="1" applyProtection="1">
      <alignment horizontal="centerContinuous" vertical="top" wrapText="1"/>
      <protection hidden="1"/>
    </xf>
    <xf numFmtId="0" fontId="48" fillId="7" borderId="16" xfId="2" applyFont="1" applyFill="1" applyBorder="1" applyAlignment="1" applyProtection="1">
      <alignment horizontal="justify" vertical="top" wrapText="1"/>
      <protection hidden="1"/>
    </xf>
    <xf numFmtId="0" fontId="47" fillId="7" borderId="16" xfId="2" applyFont="1" applyFill="1" applyBorder="1" applyAlignment="1" applyProtection="1">
      <alignment horizontal="justify" vertical="top" wrapText="1"/>
      <protection hidden="1"/>
    </xf>
    <xf numFmtId="0" fontId="75" fillId="0" borderId="0" xfId="2" applyFont="1" applyAlignment="1" applyProtection="1">
      <alignment horizontal="left" vertical="top"/>
      <protection hidden="1"/>
    </xf>
    <xf numFmtId="0" fontId="45" fillId="0" borderId="7" xfId="0" applyFont="1" applyBorder="1" applyProtection="1">
      <protection hidden="1"/>
    </xf>
    <xf numFmtId="164" fontId="46" fillId="0" borderId="7" xfId="0" applyNumberFormat="1" applyFont="1" applyBorder="1" applyAlignment="1" applyProtection="1">
      <alignment horizontal="right" vertical="center"/>
      <protection hidden="1"/>
    </xf>
    <xf numFmtId="0" fontId="46" fillId="0" borderId="7" xfId="0" applyFont="1" applyBorder="1" applyProtection="1">
      <protection hidden="1"/>
    </xf>
    <xf numFmtId="0" fontId="45" fillId="0" borderId="0" xfId="0" applyFont="1" applyAlignment="1" applyProtection="1">
      <alignment vertical="center"/>
      <protection hidden="1"/>
    </xf>
    <xf numFmtId="0" fontId="49" fillId="0" borderId="0" xfId="0" applyFont="1" applyAlignment="1" applyProtection="1">
      <alignment vertical="center"/>
      <protection hidden="1"/>
    </xf>
    <xf numFmtId="0" fontId="49" fillId="0" borderId="0" xfId="0" applyFont="1" applyAlignment="1" applyProtection="1">
      <alignment horizontal="left" vertical="center"/>
      <protection hidden="1"/>
    </xf>
    <xf numFmtId="0" fontId="46" fillId="0" borderId="0" xfId="0" applyFont="1" applyAlignment="1" applyProtection="1">
      <alignment horizontal="left" vertical="center"/>
      <protection hidden="1"/>
    </xf>
    <xf numFmtId="0" fontId="45" fillId="0" borderId="7" xfId="0" applyFont="1" applyBorder="1" applyAlignment="1" applyProtection="1">
      <alignment vertical="center"/>
      <protection hidden="1"/>
    </xf>
    <xf numFmtId="0" fontId="46" fillId="0" borderId="7" xfId="0" applyFont="1" applyBorder="1" applyAlignment="1" applyProtection="1">
      <alignment vertical="center"/>
      <protection hidden="1"/>
    </xf>
    <xf numFmtId="164" fontId="46" fillId="0" borderId="7" xfId="0" applyNumberFormat="1" applyFont="1" applyBorder="1" applyAlignment="1" applyProtection="1">
      <alignment horizontal="left" vertical="center"/>
      <protection hidden="1"/>
    </xf>
    <xf numFmtId="0" fontId="45" fillId="0" borderId="4" xfId="0" applyFont="1" applyBorder="1" applyAlignment="1" applyProtection="1">
      <alignment horizontal="center" vertical="center"/>
      <protection hidden="1"/>
    </xf>
    <xf numFmtId="0" fontId="46" fillId="0" borderId="2" xfId="0" applyFont="1" applyBorder="1" applyAlignment="1" applyProtection="1">
      <alignment horizontal="center"/>
      <protection hidden="1"/>
    </xf>
    <xf numFmtId="0" fontId="46" fillId="0" borderId="2" xfId="0" applyFont="1" applyBorder="1" applyAlignment="1" applyProtection="1">
      <alignment horizontal="center" vertical="center" wrapText="1"/>
      <protection hidden="1"/>
    </xf>
    <xf numFmtId="0" fontId="46" fillId="0" borderId="2" xfId="0" applyFont="1" applyBorder="1" applyAlignment="1" applyProtection="1">
      <alignment horizontal="center" vertical="center"/>
      <protection hidden="1"/>
    </xf>
    <xf numFmtId="0" fontId="51" fillId="0" borderId="0" xfId="0" applyFont="1" applyAlignment="1">
      <alignment vertical="center" wrapText="1"/>
    </xf>
    <xf numFmtId="0" fontId="51" fillId="0" borderId="0" xfId="0" applyFont="1" applyAlignment="1">
      <alignment horizontal="left" vertical="center"/>
    </xf>
    <xf numFmtId="165" fontId="46" fillId="0" borderId="0" xfId="0" applyNumberFormat="1" applyFont="1" applyAlignment="1" applyProtection="1">
      <alignment horizontal="left" vertical="center" readingOrder="1"/>
      <protection hidden="1"/>
    </xf>
    <xf numFmtId="49" fontId="46" fillId="0" borderId="0" xfId="0" applyNumberFormat="1" applyFont="1" applyAlignment="1" applyProtection="1">
      <alignment horizontal="center" vertical="center"/>
      <protection hidden="1"/>
    </xf>
    <xf numFmtId="0" fontId="45" fillId="0" borderId="9" xfId="0" applyFont="1" applyBorder="1" applyAlignment="1" applyProtection="1">
      <alignment horizontal="left" vertical="center"/>
      <protection hidden="1"/>
    </xf>
    <xf numFmtId="0" fontId="45" fillId="0" borderId="9" xfId="0" applyFont="1" applyBorder="1" applyAlignment="1" applyProtection="1">
      <alignment horizontal="center" vertical="center"/>
      <protection hidden="1"/>
    </xf>
    <xf numFmtId="0" fontId="54" fillId="0" borderId="0" xfId="0" applyFont="1" applyAlignment="1" applyProtection="1">
      <alignment horizontal="center" vertical="center"/>
      <protection hidden="1"/>
    </xf>
    <xf numFmtId="0" fontId="46" fillId="0" borderId="9" xfId="0" applyFont="1" applyBorder="1" applyAlignment="1" applyProtection="1">
      <alignment vertical="center"/>
      <protection hidden="1"/>
    </xf>
    <xf numFmtId="0" fontId="54" fillId="0" borderId="0" xfId="0" applyFont="1" applyAlignment="1" applyProtection="1">
      <alignment horizontal="left" vertical="center"/>
      <protection hidden="1"/>
    </xf>
    <xf numFmtId="0" fontId="75" fillId="6" borderId="14" xfId="2" applyFont="1" applyFill="1" applyBorder="1" applyAlignment="1" applyProtection="1">
      <alignment vertical="center"/>
      <protection hidden="1"/>
    </xf>
    <xf numFmtId="0" fontId="75" fillId="6" borderId="0" xfId="2" applyFont="1" applyFill="1" applyAlignment="1" applyProtection="1">
      <alignment vertical="center"/>
      <protection hidden="1"/>
    </xf>
    <xf numFmtId="0" fontId="47" fillId="0" borderId="0" xfId="2" applyFont="1" applyAlignment="1" applyProtection="1">
      <alignment horizontal="center" vertical="center" wrapText="1"/>
      <protection hidden="1"/>
    </xf>
    <xf numFmtId="0" fontId="46" fillId="0" borderId="14" xfId="0" applyFont="1" applyBorder="1" applyAlignment="1" applyProtection="1">
      <alignment horizontal="center" vertical="center"/>
      <protection hidden="1"/>
    </xf>
    <xf numFmtId="0" fontId="45" fillId="0" borderId="0" xfId="0" applyFont="1" applyAlignment="1" applyProtection="1">
      <alignment horizontal="left" vertical="center"/>
      <protection hidden="1"/>
    </xf>
    <xf numFmtId="0" fontId="73" fillId="9" borderId="14" xfId="2" applyFont="1" applyFill="1" applyBorder="1" applyAlignment="1" applyProtection="1">
      <alignment horizontal="center" vertical="center"/>
      <protection hidden="1"/>
    </xf>
    <xf numFmtId="0" fontId="44" fillId="0" borderId="0" xfId="0" applyFont="1" applyAlignment="1" applyProtection="1">
      <alignment vertical="center"/>
      <protection hidden="1"/>
    </xf>
    <xf numFmtId="0" fontId="66" fillId="0" borderId="12" xfId="0" applyFont="1" applyBorder="1" applyAlignment="1" applyProtection="1">
      <alignment vertical="center"/>
      <protection hidden="1"/>
    </xf>
    <xf numFmtId="0" fontId="73" fillId="0" borderId="0" xfId="2" applyFont="1" applyAlignment="1" applyProtection="1">
      <alignment horizontal="left" vertical="center"/>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2" fillId="0" borderId="14" xfId="0" applyFont="1" applyBorder="1" applyAlignment="1" applyProtection="1">
      <alignment horizontal="center" vertical="center"/>
      <protection hidden="1"/>
    </xf>
    <xf numFmtId="0" fontId="47" fillId="0" borderId="0" xfId="2" applyFont="1" applyAlignment="1" applyProtection="1">
      <alignment vertical="center"/>
      <protection hidden="1"/>
    </xf>
    <xf numFmtId="0" fontId="47" fillId="0" borderId="0" xfId="2" applyFont="1" applyAlignment="1" applyProtection="1">
      <alignment horizontal="center" vertical="center"/>
      <protection hidden="1"/>
    </xf>
    <xf numFmtId="0" fontId="47" fillId="0" borderId="0" xfId="2" applyFont="1" applyAlignment="1" applyProtection="1">
      <alignment horizontal="left" vertical="center"/>
      <protection hidden="1"/>
    </xf>
    <xf numFmtId="0" fontId="44" fillId="8" borderId="0" xfId="0" applyFont="1" applyFill="1" applyAlignment="1" applyProtection="1">
      <alignment horizontal="left" vertical="center"/>
      <protection hidden="1"/>
    </xf>
    <xf numFmtId="0" fontId="48" fillId="0" borderId="0" xfId="2" applyFont="1" applyAlignment="1" applyProtection="1">
      <alignment vertical="center"/>
      <protection hidden="1"/>
    </xf>
    <xf numFmtId="0" fontId="48" fillId="0" borderId="0" xfId="2" applyFont="1" applyAlignment="1" applyProtection="1">
      <alignment horizontal="left" vertical="center" wrapText="1"/>
      <protection hidden="1"/>
    </xf>
    <xf numFmtId="0" fontId="67" fillId="0" borderId="0" xfId="0" applyFont="1" applyAlignment="1" applyProtection="1">
      <alignment vertical="center"/>
      <protection hidden="1"/>
    </xf>
    <xf numFmtId="0" fontId="47" fillId="0" borderId="0" xfId="2" applyFont="1" applyAlignment="1" applyProtection="1">
      <alignment horizontal="left" vertical="center" wrapText="1"/>
      <protection hidden="1"/>
    </xf>
    <xf numFmtId="0" fontId="69" fillId="0" borderId="0" xfId="0" applyFont="1" applyAlignment="1" applyProtection="1">
      <alignment vertical="center"/>
      <protection hidden="1"/>
    </xf>
    <xf numFmtId="0" fontId="70" fillId="0" borderId="0" xfId="0" applyFont="1" applyAlignment="1" applyProtection="1">
      <alignment vertical="center"/>
      <protection hidden="1"/>
    </xf>
    <xf numFmtId="0" fontId="15" fillId="0" borderId="0" xfId="0" applyFont="1" applyAlignment="1" applyProtection="1">
      <alignment horizontal="left" vertical="center" wrapText="1"/>
      <protection hidden="1"/>
    </xf>
    <xf numFmtId="0" fontId="59" fillId="0" borderId="0" xfId="0" applyFont="1" applyAlignment="1" applyProtection="1">
      <alignment vertical="center"/>
      <protection hidden="1"/>
    </xf>
    <xf numFmtId="0" fontId="46" fillId="8" borderId="6" xfId="0" applyFont="1" applyFill="1" applyBorder="1" applyAlignment="1" applyProtection="1">
      <alignment horizontal="left" vertical="center"/>
      <protection hidden="1"/>
    </xf>
    <xf numFmtId="0" fontId="46" fillId="8" borderId="5" xfId="0" applyFont="1" applyFill="1" applyBorder="1" applyAlignment="1" applyProtection="1">
      <alignment horizontal="left" vertical="center"/>
      <protection hidden="1"/>
    </xf>
    <xf numFmtId="0" fontId="77" fillId="8" borderId="4" xfId="0" applyFont="1" applyFill="1" applyBorder="1" applyAlignment="1" applyProtection="1">
      <alignment horizontal="left" vertical="center"/>
      <protection hidden="1"/>
    </xf>
    <xf numFmtId="0" fontId="46" fillId="8" borderId="3" xfId="0" applyFont="1" applyFill="1" applyBorder="1" applyAlignment="1" applyProtection="1">
      <alignment vertical="center" wrapText="1"/>
      <protection hidden="1"/>
    </xf>
    <xf numFmtId="0" fontId="51" fillId="0" borderId="0" xfId="0" applyFont="1" applyAlignment="1" applyProtection="1">
      <alignment vertical="center" wrapText="1"/>
      <protection hidden="1"/>
    </xf>
    <xf numFmtId="0" fontId="51" fillId="0" borderId="0" xfId="0" applyFont="1" applyAlignment="1" applyProtection="1">
      <alignment horizontal="left" vertical="center"/>
      <protection hidden="1"/>
    </xf>
    <xf numFmtId="0" fontId="47" fillId="8" borderId="9" xfId="2" applyFont="1" applyFill="1" applyBorder="1" applyAlignment="1" applyProtection="1">
      <alignment horizontal="left" vertical="center"/>
      <protection hidden="1"/>
    </xf>
    <xf numFmtId="0" fontId="47" fillId="8" borderId="9" xfId="2" applyFont="1" applyFill="1" applyBorder="1" applyAlignment="1" applyProtection="1">
      <alignment horizontal="centerContinuous" vertical="center"/>
      <protection hidden="1"/>
    </xf>
    <xf numFmtId="0" fontId="47" fillId="8" borderId="9" xfId="2" applyFont="1" applyFill="1" applyBorder="1" applyAlignment="1" applyProtection="1">
      <alignment vertical="center"/>
      <protection hidden="1"/>
    </xf>
    <xf numFmtId="0" fontId="47" fillId="8" borderId="10" xfId="2" applyFont="1" applyFill="1" applyBorder="1" applyAlignment="1" applyProtection="1">
      <alignment vertical="center"/>
      <protection hidden="1"/>
    </xf>
    <xf numFmtId="0" fontId="47" fillId="8" borderId="16" xfId="2" applyFont="1" applyFill="1" applyBorder="1" applyAlignment="1" applyProtection="1">
      <alignment horizontal="left" vertical="center"/>
      <protection hidden="1"/>
    </xf>
    <xf numFmtId="0" fontId="47" fillId="8" borderId="16" xfId="2" applyFont="1" applyFill="1" applyBorder="1" applyAlignment="1" applyProtection="1">
      <alignment horizontal="justify" vertical="center"/>
      <protection hidden="1"/>
    </xf>
    <xf numFmtId="4" fontId="47" fillId="8" borderId="16" xfId="2" applyNumberFormat="1" applyFont="1" applyFill="1" applyBorder="1" applyAlignment="1" applyProtection="1">
      <alignment horizontal="left" vertical="center"/>
      <protection hidden="1"/>
    </xf>
    <xf numFmtId="4" fontId="47" fillId="8" borderId="16" xfId="2" applyNumberFormat="1" applyFont="1" applyFill="1" applyBorder="1" applyAlignment="1" applyProtection="1">
      <alignment vertical="center"/>
      <protection hidden="1"/>
    </xf>
    <xf numFmtId="0" fontId="47" fillId="8" borderId="17" xfId="2" applyFont="1" applyFill="1" applyBorder="1" applyAlignment="1" applyProtection="1">
      <alignment horizontal="justify" vertical="center"/>
      <protection hidden="1"/>
    </xf>
    <xf numFmtId="0" fontId="51" fillId="0" borderId="16" xfId="0" applyFont="1" applyBorder="1" applyAlignment="1" applyProtection="1">
      <alignment horizontal="left" vertical="center"/>
      <protection hidden="1"/>
    </xf>
    <xf numFmtId="0" fontId="46" fillId="0" borderId="16" xfId="0" applyFont="1" applyBorder="1" applyAlignment="1" applyProtection="1">
      <alignment vertical="center"/>
      <protection hidden="1"/>
    </xf>
    <xf numFmtId="3" fontId="47" fillId="8" borderId="16" xfId="2" applyNumberFormat="1" applyFont="1" applyFill="1" applyBorder="1" applyAlignment="1" applyProtection="1">
      <alignment horizontal="left" vertical="center"/>
      <protection hidden="1"/>
    </xf>
    <xf numFmtId="0" fontId="47" fillId="0" borderId="0" xfId="2" applyFont="1" applyAlignment="1" applyProtection="1">
      <alignment horizontal="justify" vertical="center" wrapText="1"/>
      <protection hidden="1"/>
    </xf>
    <xf numFmtId="0" fontId="59" fillId="0" borderId="0" xfId="0" applyFont="1" applyAlignment="1" applyProtection="1">
      <alignment horizontal="center" vertical="center"/>
      <protection hidden="1"/>
    </xf>
    <xf numFmtId="0" fontId="73" fillId="6" borderId="14" xfId="2" applyFont="1" applyFill="1" applyBorder="1" applyAlignment="1" applyProtection="1">
      <alignment horizontal="center" vertical="center"/>
      <protection locked="0"/>
    </xf>
    <xf numFmtId="0" fontId="50" fillId="7" borderId="14" xfId="2" applyFont="1" applyFill="1" applyBorder="1" applyAlignment="1" applyProtection="1">
      <alignment horizontal="center"/>
      <protection locked="0"/>
    </xf>
    <xf numFmtId="0" fontId="55" fillId="0" borderId="2" xfId="0" applyFont="1" applyBorder="1" applyAlignment="1" applyProtection="1">
      <alignment horizontal="center" vertical="center" wrapText="1"/>
      <protection hidden="1"/>
    </xf>
    <xf numFmtId="0" fontId="57" fillId="0" borderId="2" xfId="0" applyFont="1" applyBorder="1" applyAlignment="1" applyProtection="1">
      <alignment horizontal="center" vertical="center"/>
      <protection hidden="1"/>
    </xf>
    <xf numFmtId="0" fontId="61" fillId="0" borderId="0" xfId="0" applyFont="1" applyProtection="1">
      <protection hidden="1"/>
    </xf>
    <xf numFmtId="0" fontId="63" fillId="0" borderId="0" xfId="0" applyFont="1" applyProtection="1">
      <protection hidden="1"/>
    </xf>
    <xf numFmtId="0" fontId="61" fillId="0" borderId="0" xfId="0" applyFont="1" applyAlignment="1" applyProtection="1">
      <alignment horizontal="left" vertical="center"/>
      <protection hidden="1"/>
    </xf>
    <xf numFmtId="0" fontId="64" fillId="0" borderId="0" xfId="0" applyFont="1" applyProtection="1">
      <protection hidden="1"/>
    </xf>
    <xf numFmtId="0" fontId="46" fillId="0" borderId="0" xfId="0" applyFont="1" applyAlignment="1" applyProtection="1">
      <alignment horizontal="left"/>
      <protection hidden="1"/>
    </xf>
    <xf numFmtId="0" fontId="59" fillId="0" borderId="0" xfId="0" applyFont="1"/>
    <xf numFmtId="0" fontId="51" fillId="0" borderId="0" xfId="0" applyFont="1" applyAlignment="1">
      <alignment vertical="top" wrapText="1"/>
    </xf>
    <xf numFmtId="0" fontId="50" fillId="0" borderId="9" xfId="2" applyFont="1" applyBorder="1" applyAlignment="1">
      <alignment horizontal="left" vertical="center" wrapText="1"/>
    </xf>
    <xf numFmtId="0" fontId="51" fillId="0" borderId="0" xfId="0" applyFont="1"/>
    <xf numFmtId="0" fontId="50" fillId="0" borderId="0" xfId="2" applyFont="1" applyAlignment="1">
      <alignment horizontal="left" vertical="center" wrapText="1"/>
    </xf>
    <xf numFmtId="0" fontId="50" fillId="0" borderId="10" xfId="2" applyFont="1" applyBorder="1" applyAlignment="1">
      <alignment horizontal="left" vertical="center" wrapText="1"/>
    </xf>
    <xf numFmtId="0" fontId="52" fillId="0" borderId="0" xfId="0" applyFont="1"/>
    <xf numFmtId="0" fontId="52" fillId="11" borderId="0" xfId="0" applyFont="1" applyFill="1"/>
    <xf numFmtId="0" fontId="44" fillId="0" borderId="0" xfId="0" applyFont="1"/>
    <xf numFmtId="0" fontId="50" fillId="0" borderId="12" xfId="2" applyFont="1" applyBorder="1" applyAlignment="1">
      <alignment horizontal="left" vertical="center" wrapText="1"/>
    </xf>
    <xf numFmtId="0" fontId="50" fillId="0" borderId="13" xfId="2" applyFont="1" applyBorder="1" applyAlignment="1">
      <alignment horizontal="left" vertical="center" wrapText="1"/>
    </xf>
    <xf numFmtId="0" fontId="69" fillId="0" borderId="0" xfId="0" applyFont="1"/>
    <xf numFmtId="0" fontId="70" fillId="0" borderId="0" xfId="0" applyFont="1"/>
    <xf numFmtId="0" fontId="50" fillId="7" borderId="14" xfId="0" applyFont="1" applyFill="1" applyBorder="1" applyProtection="1">
      <protection locked="0"/>
    </xf>
    <xf numFmtId="0" fontId="15" fillId="0" borderId="0" xfId="0" applyFont="1" applyAlignment="1" applyProtection="1">
      <alignment horizontal="left" vertical="center" wrapText="1" indent="1"/>
      <protection hidden="1"/>
    </xf>
    <xf numFmtId="0" fontId="59" fillId="0" borderId="0" xfId="0" applyFont="1" applyProtection="1">
      <protection hidden="1"/>
    </xf>
    <xf numFmtId="0" fontId="46" fillId="8" borderId="4" xfId="0" applyFont="1" applyFill="1" applyBorder="1" applyAlignment="1" applyProtection="1">
      <alignment horizontal="left" vertical="center"/>
      <protection hidden="1"/>
    </xf>
    <xf numFmtId="0" fontId="51" fillId="0" borderId="0" xfId="0" applyFont="1" applyAlignment="1" applyProtection="1">
      <alignment vertical="top" wrapText="1"/>
      <protection hidden="1"/>
    </xf>
    <xf numFmtId="0" fontId="45" fillId="0" borderId="0" xfId="0" applyFont="1" applyAlignment="1" applyProtection="1">
      <alignment horizontal="right"/>
      <protection hidden="1"/>
    </xf>
    <xf numFmtId="0" fontId="47" fillId="8" borderId="9" xfId="2" applyFont="1" applyFill="1" applyBorder="1" applyAlignment="1" applyProtection="1">
      <alignment vertical="top"/>
      <protection hidden="1"/>
    </xf>
    <xf numFmtId="0" fontId="47" fillId="8" borderId="10" xfId="2" applyFont="1" applyFill="1" applyBorder="1" applyAlignment="1" applyProtection="1">
      <alignment vertical="top"/>
      <protection hidden="1"/>
    </xf>
    <xf numFmtId="0" fontId="47" fillId="8" borderId="0" xfId="2" applyFont="1" applyFill="1" applyAlignment="1" applyProtection="1">
      <alignment horizontal="left" vertical="center"/>
      <protection hidden="1"/>
    </xf>
    <xf numFmtId="0" fontId="47" fillId="8" borderId="0" xfId="2" applyFont="1" applyFill="1" applyAlignment="1" applyProtection="1">
      <alignment horizontal="justify" vertical="top"/>
      <protection hidden="1"/>
    </xf>
    <xf numFmtId="4" fontId="47" fillId="8" borderId="0" xfId="2" applyNumberFormat="1" applyFont="1" applyFill="1" applyAlignment="1" applyProtection="1">
      <alignment horizontal="left" vertical="center"/>
      <protection hidden="1"/>
    </xf>
    <xf numFmtId="4" fontId="47" fillId="8" borderId="0" xfId="2" applyNumberFormat="1" applyFont="1" applyFill="1" applyAlignment="1" applyProtection="1">
      <alignment vertical="top"/>
      <protection hidden="1"/>
    </xf>
    <xf numFmtId="0" fontId="47" fillId="8" borderId="22" xfId="2" applyFont="1" applyFill="1" applyBorder="1" applyAlignment="1" applyProtection="1">
      <alignment horizontal="justify" vertical="top"/>
      <protection hidden="1"/>
    </xf>
    <xf numFmtId="3" fontId="47" fillId="8" borderId="0" xfId="2" applyNumberFormat="1" applyFont="1" applyFill="1" applyAlignment="1" applyProtection="1">
      <alignment horizontal="left" vertical="center"/>
      <protection hidden="1"/>
    </xf>
    <xf numFmtId="0" fontId="47" fillId="8" borderId="12" xfId="2" applyFont="1" applyFill="1" applyBorder="1" applyAlignment="1" applyProtection="1">
      <alignment horizontal="justify" vertical="top"/>
      <protection hidden="1"/>
    </xf>
    <xf numFmtId="0" fontId="47" fillId="8" borderId="13" xfId="2" applyFont="1" applyFill="1" applyBorder="1" applyAlignment="1" applyProtection="1">
      <alignment horizontal="justify" vertical="top"/>
      <protection hidden="1"/>
    </xf>
    <xf numFmtId="0" fontId="69" fillId="0" borderId="0" xfId="0" applyFont="1" applyProtection="1">
      <protection hidden="1"/>
    </xf>
    <xf numFmtId="0" fontId="70" fillId="0" borderId="0" xfId="0" applyFont="1" applyProtection="1">
      <protection hidden="1"/>
    </xf>
    <xf numFmtId="0" fontId="52" fillId="0" borderId="0" xfId="0" applyFont="1" applyAlignment="1" applyProtection="1">
      <alignment horizontal="center" vertical="center"/>
      <protection hidden="1"/>
    </xf>
    <xf numFmtId="0" fontId="50" fillId="0" borderId="0" xfId="2" applyFont="1" applyAlignment="1" applyProtection="1">
      <alignment horizontal="left" vertical="center" wrapText="1"/>
      <protection hidden="1"/>
    </xf>
    <xf numFmtId="0" fontId="51" fillId="0" borderId="0" xfId="0" applyFont="1" applyProtection="1">
      <protection hidden="1"/>
    </xf>
    <xf numFmtId="0" fontId="67" fillId="0" borderId="0" xfId="2" applyFont="1" applyAlignment="1" applyProtection="1">
      <alignment horizontal="left" vertical="center"/>
      <protection hidden="1"/>
    </xf>
    <xf numFmtId="0" fontId="52" fillId="0" borderId="0" xfId="0" applyFont="1" applyProtection="1">
      <protection hidden="1"/>
    </xf>
    <xf numFmtId="0" fontId="52" fillId="11" borderId="0" xfId="0" applyFont="1" applyFill="1" applyProtection="1">
      <protection hidden="1"/>
    </xf>
    <xf numFmtId="0" fontId="50" fillId="0" borderId="0" xfId="2" applyFont="1" applyAlignment="1" applyProtection="1">
      <alignment horizontal="center" vertical="center" wrapText="1"/>
      <protection hidden="1"/>
    </xf>
    <xf numFmtId="0" fontId="53" fillId="0" borderId="0" xfId="2" applyFont="1" applyAlignment="1" applyProtection="1">
      <alignment horizontal="left" vertical="center"/>
      <protection hidden="1"/>
    </xf>
    <xf numFmtId="0" fontId="45" fillId="0" borderId="0" xfId="0" applyFont="1" applyAlignment="1" applyProtection="1">
      <alignment horizontal="center"/>
      <protection hidden="1"/>
    </xf>
    <xf numFmtId="49" fontId="46" fillId="0" borderId="9" xfId="0" applyNumberFormat="1" applyFont="1" applyBorder="1" applyProtection="1">
      <protection hidden="1"/>
    </xf>
    <xf numFmtId="0" fontId="45" fillId="0" borderId="9" xfId="0" applyFont="1" applyBorder="1" applyProtection="1">
      <protection hidden="1"/>
    </xf>
    <xf numFmtId="0" fontId="46" fillId="0" borderId="12" xfId="0" applyFont="1" applyBorder="1" applyProtection="1">
      <protection hidden="1"/>
    </xf>
    <xf numFmtId="0" fontId="45" fillId="0" borderId="9" xfId="0" applyFont="1" applyBorder="1" applyAlignment="1" applyProtection="1">
      <alignment horizontal="center"/>
      <protection hidden="1"/>
    </xf>
    <xf numFmtId="0" fontId="45" fillId="8" borderId="19" xfId="0" applyFont="1" applyFill="1" applyBorder="1" applyAlignment="1">
      <alignment horizontal="center" vertical="center"/>
    </xf>
    <xf numFmtId="0" fontId="45" fillId="8" borderId="18" xfId="0" applyFont="1" applyFill="1" applyBorder="1" applyAlignment="1">
      <alignment horizontal="center" vertical="center"/>
    </xf>
    <xf numFmtId="0" fontId="46" fillId="0" borderId="21" xfId="0" applyFont="1" applyBorder="1"/>
    <xf numFmtId="0" fontId="46" fillId="8" borderId="0" xfId="0" applyFont="1" applyFill="1"/>
    <xf numFmtId="0" fontId="45" fillId="8" borderId="0" xfId="0" applyFont="1" applyFill="1" applyAlignment="1">
      <alignment horizontal="center"/>
    </xf>
    <xf numFmtId="0" fontId="46" fillId="8" borderId="4" xfId="0" applyFont="1" applyFill="1" applyBorder="1" applyAlignment="1">
      <alignment horizontal="center" vertical="center"/>
    </xf>
    <xf numFmtId="0" fontId="50" fillId="7" borderId="14" xfId="0" applyFont="1" applyFill="1" applyBorder="1" applyAlignment="1" applyProtection="1">
      <alignment horizontal="center" vertical="center" wrapText="1"/>
      <protection locked="0"/>
    </xf>
    <xf numFmtId="0" fontId="46" fillId="0" borderId="0" xfId="0" applyFont="1" applyAlignment="1">
      <alignment horizontal="center"/>
    </xf>
    <xf numFmtId="0" fontId="76" fillId="0" borderId="0" xfId="0" applyFont="1" applyAlignment="1">
      <alignment wrapText="1"/>
    </xf>
    <xf numFmtId="0" fontId="80" fillId="7" borderId="0" xfId="0" applyFont="1" applyFill="1" applyAlignment="1">
      <alignment wrapText="1"/>
    </xf>
    <xf numFmtId="0" fontId="75" fillId="6" borderId="0" xfId="2" applyFont="1" applyFill="1" applyAlignment="1" applyProtection="1">
      <alignment horizontal="left" vertical="center"/>
      <protection hidden="1"/>
    </xf>
    <xf numFmtId="0" fontId="46" fillId="0" borderId="8" xfId="0" applyFont="1" applyBorder="1" applyAlignment="1" applyProtection="1">
      <alignment vertical="center"/>
      <protection locked="0"/>
    </xf>
    <xf numFmtId="0" fontId="46" fillId="0" borderId="9" xfId="0" applyFont="1" applyBorder="1" applyAlignment="1" applyProtection="1">
      <alignment vertical="center"/>
      <protection locked="0"/>
    </xf>
    <xf numFmtId="0" fontId="46" fillId="0" borderId="10" xfId="0" applyFont="1" applyBorder="1" applyAlignment="1" applyProtection="1">
      <alignment vertical="center"/>
      <protection locked="0"/>
    </xf>
    <xf numFmtId="0" fontId="46" fillId="0" borderId="21" xfId="0" applyFont="1" applyBorder="1" applyAlignment="1" applyProtection="1">
      <alignment vertical="center"/>
      <protection locked="0"/>
    </xf>
    <xf numFmtId="0" fontId="46" fillId="0" borderId="0" xfId="0" applyFont="1" applyAlignment="1" applyProtection="1">
      <alignment vertical="center"/>
      <protection locked="0"/>
    </xf>
    <xf numFmtId="0" fontId="46" fillId="0" borderId="22" xfId="0" applyFont="1" applyBorder="1" applyAlignment="1" applyProtection="1">
      <alignment vertical="center"/>
      <protection locked="0"/>
    </xf>
    <xf numFmtId="0" fontId="46" fillId="0" borderId="11" xfId="0" applyFont="1" applyBorder="1" applyAlignment="1" applyProtection="1">
      <alignment vertical="center"/>
      <protection locked="0"/>
    </xf>
    <xf numFmtId="0" fontId="46" fillId="0" borderId="12" xfId="0" applyFont="1" applyBorder="1" applyAlignment="1" applyProtection="1">
      <alignment vertical="center"/>
      <protection locked="0"/>
    </xf>
    <xf numFmtId="0" fontId="46" fillId="0" borderId="13" xfId="0" applyFont="1" applyBorder="1" applyAlignment="1" applyProtection="1">
      <alignment vertical="center"/>
      <protection locked="0"/>
    </xf>
    <xf numFmtId="0" fontId="45" fillId="0" borderId="9" xfId="0" applyFont="1" applyBorder="1" applyAlignment="1" applyProtection="1">
      <alignment horizontal="center"/>
      <protection hidden="1"/>
    </xf>
    <xf numFmtId="0" fontId="54" fillId="0" borderId="0" xfId="0" applyFont="1" applyAlignment="1" applyProtection="1">
      <alignment horizontal="center"/>
      <protection hidden="1"/>
    </xf>
    <xf numFmtId="165" fontId="46" fillId="0" borderId="0" xfId="0" applyNumberFormat="1" applyFont="1" applyAlignment="1" applyProtection="1">
      <alignment horizontal="left" vertical="top" readingOrder="1"/>
      <protection hidden="1"/>
    </xf>
    <xf numFmtId="0" fontId="75" fillId="6" borderId="0" xfId="2" applyFont="1" applyFill="1" applyAlignment="1" applyProtection="1">
      <alignment horizontal="left" vertical="center"/>
      <protection hidden="1"/>
    </xf>
    <xf numFmtId="0" fontId="46" fillId="12" borderId="14" xfId="0" applyFont="1" applyFill="1" applyBorder="1" applyAlignment="1" applyProtection="1">
      <alignment horizontal="left" vertical="top" wrapText="1"/>
      <protection hidden="1"/>
    </xf>
    <xf numFmtId="0" fontId="46" fillId="12" borderId="15" xfId="0" applyFont="1" applyFill="1" applyBorder="1" applyAlignment="1" applyProtection="1">
      <alignment horizontal="left" vertical="top" wrapText="1"/>
      <protection hidden="1"/>
    </xf>
    <xf numFmtId="0" fontId="46" fillId="12" borderId="16" xfId="0" applyFont="1" applyFill="1" applyBorder="1" applyAlignment="1" applyProtection="1">
      <alignment horizontal="left" vertical="top" wrapText="1"/>
      <protection hidden="1"/>
    </xf>
    <xf numFmtId="0" fontId="46" fillId="12" borderId="17" xfId="0" applyFont="1" applyFill="1" applyBorder="1" applyAlignment="1" applyProtection="1">
      <alignment horizontal="left" vertical="top" wrapText="1"/>
      <protection hidden="1"/>
    </xf>
    <xf numFmtId="49" fontId="46" fillId="12" borderId="8" xfId="0" applyNumberFormat="1" applyFont="1" applyFill="1" applyBorder="1" applyAlignment="1" applyProtection="1">
      <alignment horizontal="left"/>
      <protection hidden="1"/>
    </xf>
    <xf numFmtId="49" fontId="46" fillId="12" borderId="9" xfId="0" applyNumberFormat="1" applyFont="1" applyFill="1" applyBorder="1" applyAlignment="1" applyProtection="1">
      <alignment horizontal="left"/>
      <protection hidden="1"/>
    </xf>
    <xf numFmtId="49" fontId="46" fillId="12" borderId="10" xfId="0" applyNumberFormat="1" applyFont="1" applyFill="1" applyBorder="1" applyAlignment="1" applyProtection="1">
      <alignment horizontal="left"/>
      <protection hidden="1"/>
    </xf>
    <xf numFmtId="49" fontId="46" fillId="12" borderId="11" xfId="0" applyNumberFormat="1" applyFont="1" applyFill="1" applyBorder="1" applyAlignment="1" applyProtection="1">
      <alignment horizontal="left"/>
      <protection hidden="1"/>
    </xf>
    <xf numFmtId="49" fontId="46" fillId="12" borderId="12" xfId="0" applyNumberFormat="1" applyFont="1" applyFill="1" applyBorder="1" applyAlignment="1" applyProtection="1">
      <alignment horizontal="left"/>
      <protection hidden="1"/>
    </xf>
    <xf numFmtId="49" fontId="46" fillId="12" borderId="13" xfId="0" applyNumberFormat="1" applyFont="1" applyFill="1" applyBorder="1" applyAlignment="1" applyProtection="1">
      <alignment horizontal="left"/>
      <protection hidden="1"/>
    </xf>
    <xf numFmtId="0" fontId="67" fillId="0" borderId="14"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protection locked="0"/>
    </xf>
    <xf numFmtId="0" fontId="12" fillId="16" borderId="30" xfId="2" applyFont="1" applyFill="1" applyBorder="1" applyAlignment="1">
      <alignment horizontal="center" vertical="top"/>
    </xf>
    <xf numFmtId="0" fontId="12" fillId="16" borderId="31" xfId="2" applyFont="1" applyFill="1" applyBorder="1" applyAlignment="1">
      <alignment horizontal="center" vertical="top"/>
    </xf>
    <xf numFmtId="0" fontId="12" fillId="16" borderId="32" xfId="2" applyFont="1" applyFill="1" applyBorder="1" applyAlignment="1">
      <alignment horizontal="center" vertical="top"/>
    </xf>
    <xf numFmtId="0" fontId="73" fillId="2" borderId="0" xfId="0" applyFont="1" applyFill="1" applyAlignment="1" applyProtection="1">
      <alignment horizontal="center" vertical="center"/>
      <protection hidden="1"/>
    </xf>
    <xf numFmtId="0" fontId="75" fillId="6" borderId="0" xfId="2" applyFont="1" applyFill="1" applyAlignment="1" applyProtection="1">
      <alignment horizontal="left" vertical="top"/>
      <protection hidden="1"/>
    </xf>
    <xf numFmtId="0" fontId="46" fillId="7" borderId="14" xfId="0" applyFont="1" applyFill="1" applyBorder="1" applyAlignment="1" applyProtection="1">
      <alignment horizontal="left" vertical="center"/>
      <protection locked="0"/>
    </xf>
    <xf numFmtId="0" fontId="46" fillId="0" borderId="1" xfId="0" applyFont="1" applyBorder="1" applyAlignment="1" applyProtection="1">
      <alignment horizontal="center"/>
      <protection hidden="1"/>
    </xf>
    <xf numFmtId="0" fontId="50" fillId="7" borderId="14" xfId="0" applyFont="1" applyFill="1" applyBorder="1" applyAlignment="1" applyProtection="1">
      <alignment horizontal="left" vertical="center"/>
      <protection locked="0"/>
    </xf>
    <xf numFmtId="0" fontId="45" fillId="0" borderId="1" xfId="0" applyFont="1" applyBorder="1" applyAlignment="1" applyProtection="1">
      <alignment horizontal="center" vertical="center" wrapText="1"/>
      <protection hidden="1"/>
    </xf>
    <xf numFmtId="0" fontId="46" fillId="0" borderId="1" xfId="0" applyFont="1" applyBorder="1" applyAlignment="1" applyProtection="1">
      <alignment horizontal="center" vertical="center"/>
      <protection hidden="1"/>
    </xf>
    <xf numFmtId="166" fontId="46" fillId="8" borderId="4" xfId="0" applyNumberFormat="1" applyFont="1" applyFill="1" applyBorder="1" applyAlignment="1" applyProtection="1">
      <alignment horizontal="left" vertical="center"/>
      <protection hidden="1"/>
    </xf>
    <xf numFmtId="166" fontId="46" fillId="8" borderId="3" xfId="0" applyNumberFormat="1" applyFont="1" applyFill="1" applyBorder="1" applyAlignment="1" applyProtection="1">
      <alignment horizontal="left" vertical="center"/>
      <protection hidden="1"/>
    </xf>
    <xf numFmtId="0" fontId="48" fillId="7" borderId="11" xfId="2" applyFont="1" applyFill="1" applyBorder="1" applyAlignment="1" applyProtection="1">
      <alignment horizontal="right" vertical="top" wrapText="1"/>
      <protection hidden="1"/>
    </xf>
    <xf numFmtId="0" fontId="48" fillId="7" borderId="12" xfId="2" applyFont="1" applyFill="1" applyBorder="1" applyAlignment="1" applyProtection="1">
      <alignment horizontal="right" vertical="top" wrapText="1"/>
      <protection hidden="1"/>
    </xf>
    <xf numFmtId="0" fontId="47" fillId="7" borderId="11" xfId="2" applyFont="1" applyFill="1" applyBorder="1" applyAlignment="1" applyProtection="1">
      <alignment horizontal="center" vertical="top" wrapText="1"/>
      <protection hidden="1"/>
    </xf>
    <xf numFmtId="0" fontId="47" fillId="7" borderId="12" xfId="2" applyFont="1" applyFill="1" applyBorder="1" applyAlignment="1" applyProtection="1">
      <alignment horizontal="center" vertical="top" wrapText="1"/>
      <protection hidden="1"/>
    </xf>
    <xf numFmtId="0" fontId="48" fillId="7" borderId="15" xfId="2" applyFont="1" applyFill="1" applyBorder="1" applyAlignment="1" applyProtection="1">
      <alignment horizontal="right" vertical="top" wrapText="1"/>
      <protection hidden="1"/>
    </xf>
    <xf numFmtId="0" fontId="48" fillId="7" borderId="16" xfId="2" applyFont="1" applyFill="1" applyBorder="1" applyAlignment="1" applyProtection="1">
      <alignment horizontal="right" vertical="top" wrapText="1"/>
      <protection hidden="1"/>
    </xf>
    <xf numFmtId="49" fontId="50" fillId="7" borderId="14" xfId="2" applyNumberFormat="1" applyFont="1" applyFill="1" applyBorder="1" applyAlignment="1" applyProtection="1">
      <alignment horizontal="justify" vertical="top" wrapText="1"/>
      <protection locked="0"/>
    </xf>
    <xf numFmtId="49" fontId="46" fillId="7" borderId="14" xfId="0" applyNumberFormat="1" applyFont="1" applyFill="1" applyBorder="1" applyAlignment="1" applyProtection="1">
      <alignment horizontal="left" vertical="top"/>
      <protection hidden="1"/>
    </xf>
    <xf numFmtId="49" fontId="50" fillId="7" borderId="14" xfId="0" applyNumberFormat="1" applyFont="1" applyFill="1" applyBorder="1" applyAlignment="1" applyProtection="1">
      <alignment horizontal="justify" vertical="top" wrapText="1"/>
      <protection locked="0"/>
    </xf>
    <xf numFmtId="0" fontId="74" fillId="7" borderId="14" xfId="0" quotePrefix="1" applyFont="1" applyFill="1" applyBorder="1" applyAlignment="1" applyProtection="1">
      <alignment horizontal="left" vertical="center"/>
      <protection locked="0"/>
    </xf>
    <xf numFmtId="0" fontId="74" fillId="7" borderId="14" xfId="0" applyFont="1" applyFill="1" applyBorder="1" applyAlignment="1" applyProtection="1">
      <alignment horizontal="left" vertical="center"/>
      <protection locked="0"/>
    </xf>
    <xf numFmtId="0" fontId="50" fillId="7" borderId="15" xfId="2" applyFont="1" applyFill="1" applyBorder="1" applyAlignment="1" applyProtection="1">
      <alignment horizontal="left" vertical="center" wrapText="1"/>
      <protection locked="0"/>
    </xf>
    <xf numFmtId="0" fontId="50" fillId="7" borderId="16" xfId="2" applyFont="1" applyFill="1" applyBorder="1" applyAlignment="1" applyProtection="1">
      <alignment horizontal="left" vertical="center" wrapText="1"/>
      <protection locked="0"/>
    </xf>
    <xf numFmtId="0" fontId="50" fillId="7" borderId="17" xfId="2" applyFont="1" applyFill="1" applyBorder="1" applyAlignment="1" applyProtection="1">
      <alignment horizontal="left" vertical="center" wrapText="1"/>
      <protection locked="0"/>
    </xf>
    <xf numFmtId="0" fontId="52" fillId="0" borderId="19" xfId="2" applyFont="1" applyBorder="1" applyAlignment="1" applyProtection="1">
      <alignment horizontal="left" vertical="center" wrapText="1"/>
      <protection hidden="1"/>
    </xf>
    <xf numFmtId="0" fontId="66" fillId="0" borderId="11" xfId="2" applyFont="1" applyBorder="1" applyAlignment="1" applyProtection="1">
      <alignment horizontal="left" vertical="center" wrapText="1"/>
      <protection hidden="1"/>
    </xf>
    <xf numFmtId="0" fontId="66" fillId="0" borderId="12" xfId="2" applyFont="1" applyBorder="1" applyAlignment="1" applyProtection="1">
      <alignment horizontal="left" vertical="center" wrapText="1"/>
      <protection hidden="1"/>
    </xf>
    <xf numFmtId="0" fontId="52" fillId="0" borderId="14" xfId="2" applyFont="1" applyBorder="1" applyAlignment="1" applyProtection="1">
      <alignment horizontal="left" vertical="center" wrapText="1"/>
      <protection hidden="1"/>
    </xf>
    <xf numFmtId="0" fontId="50" fillId="7" borderId="11" xfId="2" applyFont="1" applyFill="1" applyBorder="1" applyAlignment="1" applyProtection="1">
      <alignment horizontal="left" vertical="center" wrapText="1"/>
      <protection locked="0"/>
    </xf>
    <xf numFmtId="0" fontId="50" fillId="7" borderId="12" xfId="2" applyFont="1" applyFill="1" applyBorder="1" applyAlignment="1" applyProtection="1">
      <alignment horizontal="left" vertical="center" wrapText="1"/>
      <protection locked="0"/>
    </xf>
    <xf numFmtId="0" fontId="68" fillId="0" borderId="15" xfId="2" applyFont="1" applyBorder="1" applyAlignment="1" applyProtection="1">
      <alignment horizontal="left" vertical="center" wrapText="1"/>
      <protection hidden="1"/>
    </xf>
    <xf numFmtId="0" fontId="68" fillId="0" borderId="16" xfId="2" applyFont="1" applyBorder="1" applyAlignment="1" applyProtection="1">
      <alignment horizontal="left" vertical="center" wrapText="1"/>
      <protection hidden="1"/>
    </xf>
    <xf numFmtId="0" fontId="68" fillId="0" borderId="17" xfId="2" applyFont="1" applyBorder="1" applyAlignment="1" applyProtection="1">
      <alignment horizontal="left" vertical="center" wrapText="1"/>
      <protection hidden="1"/>
    </xf>
    <xf numFmtId="0" fontId="66" fillId="0" borderId="15" xfId="2" applyFont="1" applyBorder="1" applyAlignment="1" applyProtection="1">
      <alignment horizontal="left" vertical="center" wrapText="1"/>
      <protection hidden="1"/>
    </xf>
    <xf numFmtId="0" fontId="66" fillId="0" borderId="16" xfId="2" applyFont="1" applyBorder="1" applyAlignment="1" applyProtection="1">
      <alignment horizontal="left" vertical="center" wrapText="1"/>
      <protection hidden="1"/>
    </xf>
    <xf numFmtId="0" fontId="52" fillId="0" borderId="14" xfId="0" applyFont="1" applyBorder="1" applyAlignment="1">
      <alignment horizontal="center" vertical="center"/>
    </xf>
    <xf numFmtId="0" fontId="52" fillId="0" borderId="22" xfId="0" applyFont="1" applyBorder="1" applyAlignment="1">
      <alignment horizontal="center" vertical="center"/>
    </xf>
    <xf numFmtId="0" fontId="52" fillId="0" borderId="13" xfId="0" applyFont="1" applyBorder="1" applyAlignment="1">
      <alignment horizontal="center" vertical="center"/>
    </xf>
    <xf numFmtId="165" fontId="46" fillId="0" borderId="0" xfId="0" applyNumberFormat="1" applyFont="1" applyAlignment="1" applyProtection="1">
      <alignment horizontal="left" vertical="center" readingOrder="1"/>
      <protection hidden="1"/>
    </xf>
    <xf numFmtId="0" fontId="50" fillId="7" borderId="14" xfId="2" applyFont="1" applyFill="1" applyBorder="1" applyAlignment="1" applyProtection="1">
      <alignment horizontal="center" vertical="center" wrapText="1"/>
      <protection locked="0"/>
    </xf>
    <xf numFmtId="0" fontId="52" fillId="0" borderId="15" xfId="2" applyFont="1" applyBorder="1" applyAlignment="1" applyProtection="1">
      <alignment horizontal="left" vertical="center" wrapText="1"/>
      <protection hidden="1"/>
    </xf>
    <xf numFmtId="0" fontId="72" fillId="0" borderId="0" xfId="0" applyFont="1" applyAlignment="1" applyProtection="1">
      <alignment vertical="center" wrapText="1"/>
      <protection hidden="1"/>
    </xf>
    <xf numFmtId="0" fontId="47" fillId="0" borderId="15" xfId="2" applyFont="1" applyBorder="1" applyAlignment="1" applyProtection="1">
      <alignment vertical="center" wrapText="1"/>
      <protection hidden="1"/>
    </xf>
    <xf numFmtId="0" fontId="47" fillId="0" borderId="16" xfId="2" applyFont="1" applyBorder="1" applyAlignment="1" applyProtection="1">
      <alignment vertical="center" wrapText="1"/>
      <protection hidden="1"/>
    </xf>
    <xf numFmtId="0" fontId="47" fillId="0" borderId="17" xfId="2" applyFont="1" applyBorder="1" applyAlignment="1" applyProtection="1">
      <alignment vertical="center" wrapText="1"/>
      <protection hidden="1"/>
    </xf>
    <xf numFmtId="0" fontId="47" fillId="0" borderId="14" xfId="2" applyFont="1" applyBorder="1" applyAlignment="1" applyProtection="1">
      <alignment horizontal="left" vertical="center" wrapText="1"/>
      <protection hidden="1"/>
    </xf>
    <xf numFmtId="0" fontId="45" fillId="3" borderId="12" xfId="0" applyFont="1" applyFill="1" applyBorder="1" applyAlignment="1" applyProtection="1">
      <alignment horizontal="left" vertical="center"/>
      <protection hidden="1"/>
    </xf>
    <xf numFmtId="0" fontId="50" fillId="7" borderId="15" xfId="0" applyFont="1" applyFill="1" applyBorder="1" applyAlignment="1" applyProtection="1">
      <alignment horizontal="left" vertical="top" wrapText="1"/>
      <protection locked="0"/>
    </xf>
    <xf numFmtId="0" fontId="50" fillId="7" borderId="16" xfId="0" applyFont="1" applyFill="1" applyBorder="1" applyAlignment="1" applyProtection="1">
      <alignment horizontal="left" vertical="top" wrapText="1"/>
      <protection locked="0"/>
    </xf>
    <xf numFmtId="0" fontId="50" fillId="7" borderId="17" xfId="0" applyFont="1" applyFill="1" applyBorder="1" applyAlignment="1" applyProtection="1">
      <alignment horizontal="left" vertical="top" wrapText="1"/>
      <protection locked="0"/>
    </xf>
    <xf numFmtId="0" fontId="47" fillId="0" borderId="14" xfId="2" applyFont="1" applyBorder="1" applyAlignment="1" applyProtection="1">
      <alignment vertical="center" wrapText="1"/>
      <protection hidden="1"/>
    </xf>
    <xf numFmtId="0" fontId="46" fillId="8" borderId="4" xfId="0" applyFont="1" applyFill="1" applyBorder="1" applyAlignment="1" applyProtection="1">
      <alignment horizontal="left" vertical="center"/>
      <protection hidden="1"/>
    </xf>
    <xf numFmtId="0" fontId="46" fillId="8" borderId="3" xfId="0" applyFont="1" applyFill="1" applyBorder="1" applyAlignment="1" applyProtection="1">
      <alignment horizontal="left" vertical="center"/>
      <protection hidden="1"/>
    </xf>
    <xf numFmtId="0" fontId="46" fillId="8" borderId="0" xfId="0" applyFont="1" applyFill="1" applyAlignment="1" applyProtection="1">
      <alignment horizontal="left" vertical="center" wrapText="1"/>
      <protection hidden="1"/>
    </xf>
    <xf numFmtId="0" fontId="46" fillId="0" borderId="1" xfId="0" applyFont="1" applyBorder="1" applyAlignment="1" applyProtection="1">
      <alignment horizontal="center" vertical="center" wrapText="1"/>
      <protection hidden="1"/>
    </xf>
    <xf numFmtId="0" fontId="45" fillId="0" borderId="4" xfId="0" applyFont="1" applyBorder="1" applyAlignment="1" applyProtection="1">
      <alignment horizontal="center" vertical="center"/>
      <protection hidden="1"/>
    </xf>
    <xf numFmtId="0" fontId="46" fillId="8" borderId="14" xfId="0" applyFont="1" applyFill="1" applyBorder="1" applyAlignment="1" applyProtection="1">
      <alignment horizontal="justify" vertical="top" wrapText="1"/>
      <protection hidden="1"/>
    </xf>
    <xf numFmtId="0" fontId="47" fillId="8" borderId="15" xfId="2" applyFont="1" applyFill="1" applyBorder="1" applyAlignment="1" applyProtection="1">
      <alignment horizontal="right" vertical="center"/>
      <protection hidden="1"/>
    </xf>
    <xf numFmtId="0" fontId="47" fillId="8" borderId="16" xfId="2" applyFont="1" applyFill="1" applyBorder="1" applyAlignment="1" applyProtection="1">
      <alignment horizontal="right" vertical="center"/>
      <protection hidden="1"/>
    </xf>
    <xf numFmtId="0" fontId="47" fillId="8" borderId="15" xfId="2" applyFont="1" applyFill="1" applyBorder="1" applyAlignment="1" applyProtection="1">
      <alignment horizontal="center" vertical="center"/>
      <protection hidden="1"/>
    </xf>
    <xf numFmtId="0" fontId="47" fillId="8" borderId="16" xfId="2" applyFont="1" applyFill="1" applyBorder="1" applyAlignment="1" applyProtection="1">
      <alignment horizontal="center" vertical="center"/>
      <protection hidden="1"/>
    </xf>
    <xf numFmtId="0" fontId="47" fillId="8" borderId="8" xfId="2" applyFont="1" applyFill="1" applyBorder="1" applyAlignment="1" applyProtection="1">
      <alignment horizontal="right" vertical="center"/>
      <protection hidden="1"/>
    </xf>
    <xf numFmtId="0" fontId="47" fillId="8" borderId="9" xfId="2" applyFont="1" applyFill="1" applyBorder="1" applyAlignment="1" applyProtection="1">
      <alignment horizontal="right" vertical="center"/>
      <protection hidden="1"/>
    </xf>
    <xf numFmtId="168" fontId="46" fillId="8" borderId="4" xfId="0" applyNumberFormat="1" applyFont="1" applyFill="1" applyBorder="1" applyAlignment="1" applyProtection="1">
      <alignment horizontal="left" vertical="center"/>
      <protection hidden="1"/>
    </xf>
    <xf numFmtId="168" fontId="46" fillId="8" borderId="3" xfId="0" applyNumberFormat="1" applyFont="1" applyFill="1" applyBorder="1" applyAlignment="1" applyProtection="1">
      <alignment horizontal="left" vertical="center"/>
      <protection hidden="1"/>
    </xf>
    <xf numFmtId="0" fontId="46" fillId="8" borderId="14" xfId="0" applyFont="1" applyFill="1" applyBorder="1" applyAlignment="1" applyProtection="1">
      <alignment horizontal="justify" vertical="center" wrapText="1"/>
      <protection hidden="1"/>
    </xf>
    <xf numFmtId="0" fontId="60" fillId="8" borderId="4" xfId="1" applyFont="1" applyFill="1" applyBorder="1" applyAlignment="1" applyProtection="1">
      <alignment horizontal="left" vertical="center"/>
      <protection hidden="1"/>
    </xf>
    <xf numFmtId="0" fontId="65" fillId="7" borderId="14" xfId="0" applyFont="1" applyFill="1" applyBorder="1" applyAlignment="1" applyProtection="1">
      <alignment horizontal="left"/>
      <protection locked="0"/>
    </xf>
    <xf numFmtId="0" fontId="46" fillId="0" borderId="8" xfId="0" applyFont="1" applyBorder="1" applyAlignment="1" applyProtection="1">
      <alignment horizontal="center" vertical="center"/>
      <protection locked="0"/>
    </xf>
    <xf numFmtId="0" fontId="46" fillId="0" borderId="9"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21" xfId="0"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0" borderId="22" xfId="0" applyFont="1" applyBorder="1" applyAlignment="1" applyProtection="1">
      <alignment horizontal="center" vertical="center"/>
      <protection locked="0"/>
    </xf>
    <xf numFmtId="0" fontId="46" fillId="0" borderId="11" xfId="0" applyFont="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left"/>
      <protection locked="0"/>
    </xf>
    <xf numFmtId="0" fontId="46" fillId="0" borderId="16" xfId="0" applyFont="1" applyBorder="1" applyAlignment="1" applyProtection="1">
      <alignment horizontal="left"/>
      <protection locked="0"/>
    </xf>
    <xf numFmtId="0" fontId="46" fillId="0" borderId="17" xfId="0" applyFont="1" applyBorder="1" applyAlignment="1" applyProtection="1">
      <alignment horizontal="left"/>
      <protection locked="0"/>
    </xf>
    <xf numFmtId="0" fontId="46" fillId="7" borderId="15" xfId="0" applyFont="1" applyFill="1" applyBorder="1" applyAlignment="1" applyProtection="1">
      <alignment horizontal="left"/>
      <protection locked="0"/>
    </xf>
    <xf numFmtId="0" fontId="46" fillId="7" borderId="16" xfId="0" applyFont="1" applyFill="1" applyBorder="1" applyAlignment="1" applyProtection="1">
      <alignment horizontal="left"/>
      <protection locked="0"/>
    </xf>
    <xf numFmtId="0" fontId="46" fillId="7" borderId="17" xfId="0" applyFont="1" applyFill="1" applyBorder="1" applyAlignment="1" applyProtection="1">
      <alignment horizontal="left"/>
      <protection locked="0"/>
    </xf>
    <xf numFmtId="0" fontId="57" fillId="0" borderId="1" xfId="0" applyFont="1" applyBorder="1" applyAlignment="1" applyProtection="1">
      <alignment horizontal="center" vertical="center" wrapText="1"/>
      <protection hidden="1"/>
    </xf>
    <xf numFmtId="0" fontId="57" fillId="0" borderId="1" xfId="0" applyFont="1" applyBorder="1" applyAlignment="1" applyProtection="1">
      <alignment horizontal="center" vertical="center"/>
      <protection hidden="1"/>
    </xf>
    <xf numFmtId="0" fontId="58" fillId="2" borderId="0" xfId="0" applyFont="1" applyFill="1" applyAlignment="1" applyProtection="1">
      <alignment horizontal="center" vertical="center"/>
      <protection hidden="1"/>
    </xf>
    <xf numFmtId="0" fontId="62" fillId="13" borderId="4" xfId="0" applyFont="1" applyFill="1" applyBorder="1" applyAlignment="1" applyProtection="1">
      <alignment horizontal="left" vertical="center"/>
      <protection hidden="1"/>
    </xf>
    <xf numFmtId="0" fontId="62" fillId="13" borderId="3" xfId="0" applyFont="1" applyFill="1" applyBorder="1" applyAlignment="1" applyProtection="1">
      <alignment horizontal="left" vertical="center"/>
      <protection hidden="1"/>
    </xf>
    <xf numFmtId="0" fontId="63" fillId="13" borderId="0" xfId="0" applyFont="1" applyFill="1" applyAlignment="1" applyProtection="1">
      <alignment horizontal="left" vertical="center" wrapText="1"/>
      <protection hidden="1"/>
    </xf>
    <xf numFmtId="0" fontId="47" fillId="0" borderId="14" xfId="2" applyFont="1" applyBorder="1" applyAlignment="1">
      <alignment horizontal="left" vertical="center" wrapText="1"/>
    </xf>
    <xf numFmtId="0" fontId="50" fillId="7" borderId="14" xfId="0" applyFont="1" applyFill="1" applyBorder="1" applyAlignment="1" applyProtection="1">
      <alignment horizontal="left" vertical="center" wrapText="1"/>
      <protection locked="0"/>
    </xf>
    <xf numFmtId="0" fontId="69" fillId="0" borderId="9" xfId="0" applyFont="1" applyBorder="1" applyAlignment="1">
      <alignment horizontal="left" vertical="center" wrapText="1"/>
    </xf>
    <xf numFmtId="0" fontId="52" fillId="0" borderId="14" xfId="2" applyFont="1" applyBorder="1" applyAlignment="1">
      <alignment horizontal="left" vertical="center" wrapText="1"/>
    </xf>
    <xf numFmtId="0" fontId="52" fillId="0" borderId="19" xfId="0" applyFont="1" applyBorder="1" applyAlignment="1">
      <alignment horizontal="center" vertical="center"/>
    </xf>
    <xf numFmtId="0" fontId="52" fillId="0" borderId="20" xfId="0" applyFont="1" applyBorder="1" applyAlignment="1">
      <alignment horizontal="center" vertical="center"/>
    </xf>
    <xf numFmtId="0" fontId="52" fillId="0" borderId="18" xfId="0" applyFont="1" applyBorder="1" applyAlignment="1">
      <alignment horizontal="center" vertical="center"/>
    </xf>
    <xf numFmtId="0" fontId="52" fillId="0" borderId="19" xfId="2" applyFont="1" applyBorder="1" applyAlignment="1">
      <alignment horizontal="left" vertical="center" wrapText="1"/>
    </xf>
    <xf numFmtId="0" fontId="66" fillId="0" borderId="11" xfId="2" applyFont="1" applyBorder="1" applyAlignment="1">
      <alignment horizontal="left" wrapText="1"/>
    </xf>
    <xf numFmtId="0" fontId="66" fillId="0" borderId="12" xfId="2" applyFont="1" applyBorder="1" applyAlignment="1">
      <alignment horizontal="left" wrapText="1"/>
    </xf>
    <xf numFmtId="0" fontId="68" fillId="0" borderId="15" xfId="2" applyFont="1" applyBorder="1" applyAlignment="1">
      <alignment horizontal="left" vertical="center" wrapText="1"/>
    </xf>
    <xf numFmtId="0" fontId="68" fillId="0" borderId="16" xfId="2" applyFont="1" applyBorder="1" applyAlignment="1">
      <alignment horizontal="left" vertical="center" wrapText="1"/>
    </xf>
    <xf numFmtId="0" fontId="68" fillId="0" borderId="17" xfId="2" applyFont="1" applyBorder="1" applyAlignment="1">
      <alignment horizontal="left" vertical="center" wrapText="1"/>
    </xf>
    <xf numFmtId="0" fontId="50" fillId="7" borderId="21" xfId="2" applyFont="1" applyFill="1" applyBorder="1" applyAlignment="1" applyProtection="1">
      <alignment horizontal="center" vertical="center" wrapText="1"/>
      <protection locked="0"/>
    </xf>
    <xf numFmtId="0" fontId="50" fillId="7" borderId="0" xfId="2" applyFont="1" applyFill="1" applyAlignment="1" applyProtection="1">
      <alignment horizontal="center" vertical="center" wrapText="1"/>
      <protection locked="0"/>
    </xf>
    <xf numFmtId="0" fontId="50" fillId="7" borderId="12" xfId="2" applyFont="1" applyFill="1" applyBorder="1" applyAlignment="1" applyProtection="1">
      <alignment horizontal="center" vertical="center" wrapText="1"/>
      <protection locked="0"/>
    </xf>
    <xf numFmtId="0" fontId="50" fillId="7" borderId="13" xfId="2" applyFont="1" applyFill="1" applyBorder="1" applyAlignment="1" applyProtection="1">
      <alignment horizontal="center" vertical="center" wrapText="1"/>
      <protection locked="0"/>
    </xf>
    <xf numFmtId="0" fontId="52" fillId="0" borderId="8" xfId="2" applyFont="1" applyBorder="1" applyAlignment="1">
      <alignment horizontal="left" vertical="center" wrapText="1"/>
    </xf>
    <xf numFmtId="0" fontId="52" fillId="0" borderId="9" xfId="2" applyFont="1" applyBorder="1" applyAlignment="1">
      <alignment horizontal="left" vertical="center" wrapText="1"/>
    </xf>
    <xf numFmtId="0" fontId="52" fillId="0" borderId="10" xfId="2" applyFont="1" applyBorder="1" applyAlignment="1">
      <alignment horizontal="left" vertical="center" wrapText="1"/>
    </xf>
    <xf numFmtId="0" fontId="52" fillId="0" borderId="15" xfId="2" applyFont="1" applyBorder="1" applyAlignment="1">
      <alignment horizontal="left" vertical="center" wrapText="1"/>
    </xf>
    <xf numFmtId="0" fontId="52" fillId="0" borderId="16" xfId="2" applyFont="1" applyBorder="1" applyAlignment="1">
      <alignment horizontal="left" vertical="center" wrapText="1"/>
    </xf>
    <xf numFmtId="0" fontId="52" fillId="0" borderId="17" xfId="2" applyFont="1" applyBorder="1" applyAlignment="1">
      <alignment horizontal="left" vertical="center" wrapText="1"/>
    </xf>
    <xf numFmtId="0" fontId="53" fillId="0" borderId="15" xfId="2" applyFont="1" applyBorder="1" applyAlignment="1">
      <alignment horizontal="left" vertical="center" wrapText="1"/>
    </xf>
    <xf numFmtId="0" fontId="53" fillId="0" borderId="16" xfId="2" applyFont="1" applyBorder="1" applyAlignment="1">
      <alignment horizontal="left" vertical="center" wrapText="1"/>
    </xf>
    <xf numFmtId="0" fontId="53" fillId="0" borderId="17" xfId="2" applyFont="1" applyBorder="1" applyAlignment="1">
      <alignment horizontal="left" vertical="center" wrapText="1"/>
    </xf>
    <xf numFmtId="0" fontId="73" fillId="6" borderId="0" xfId="2" applyFont="1" applyFill="1" applyAlignment="1">
      <alignment horizontal="left" vertical="center"/>
    </xf>
    <xf numFmtId="0" fontId="66" fillId="0" borderId="15" xfId="2" applyFont="1" applyBorder="1" applyAlignment="1">
      <alignment horizontal="left" vertical="center" wrapText="1"/>
    </xf>
    <xf numFmtId="0" fontId="66" fillId="0" borderId="16" xfId="2" applyFont="1" applyBorder="1" applyAlignment="1">
      <alignment horizontal="left" vertical="center" wrapText="1"/>
    </xf>
    <xf numFmtId="0" fontId="66" fillId="0" borderId="17" xfId="2" applyFont="1" applyBorder="1" applyAlignment="1">
      <alignment horizontal="left" vertical="center" wrapText="1"/>
    </xf>
    <xf numFmtId="0" fontId="50" fillId="7" borderId="15" xfId="2" applyFont="1" applyFill="1" applyBorder="1" applyAlignment="1" applyProtection="1">
      <alignment horizontal="center" vertical="center" wrapText="1"/>
      <protection locked="0"/>
    </xf>
    <xf numFmtId="0" fontId="50" fillId="7" borderId="16" xfId="2" applyFont="1" applyFill="1" applyBorder="1" applyAlignment="1" applyProtection="1">
      <alignment horizontal="center" vertical="center" wrapText="1"/>
      <protection locked="0"/>
    </xf>
    <xf numFmtId="0" fontId="50" fillId="7" borderId="17" xfId="2" applyFont="1" applyFill="1" applyBorder="1" applyAlignment="1" applyProtection="1">
      <alignment horizontal="center" vertical="center" wrapText="1"/>
      <protection locked="0"/>
    </xf>
    <xf numFmtId="0" fontId="53" fillId="10" borderId="0" xfId="2" applyFont="1" applyFill="1" applyAlignment="1">
      <alignment horizontal="left" vertical="center"/>
    </xf>
    <xf numFmtId="0" fontId="52" fillId="0" borderId="0" xfId="0" applyFont="1" applyAlignment="1">
      <alignment wrapText="1"/>
    </xf>
    <xf numFmtId="165" fontId="46" fillId="0" borderId="0" xfId="0" applyNumberFormat="1" applyFont="1" applyAlignment="1">
      <alignment horizontal="left" vertical="top" readingOrder="1"/>
    </xf>
    <xf numFmtId="0" fontId="75" fillId="6" borderId="0" xfId="2" applyFont="1" applyFill="1" applyAlignment="1">
      <alignment horizontal="left" vertical="top"/>
    </xf>
    <xf numFmtId="0" fontId="46" fillId="8" borderId="0" xfId="0" applyFont="1" applyFill="1" applyAlignment="1">
      <alignment horizontal="justify" vertical="top" wrapText="1"/>
    </xf>
    <xf numFmtId="0" fontId="47" fillId="0" borderId="11" xfId="2" applyFont="1" applyBorder="1" applyAlignment="1">
      <alignment horizontal="left" vertical="center" wrapText="1"/>
    </xf>
    <xf numFmtId="0" fontId="47" fillId="0" borderId="12" xfId="2" applyFont="1" applyBorder="1" applyAlignment="1">
      <alignment horizontal="left" vertical="center" wrapText="1"/>
    </xf>
    <xf numFmtId="0" fontId="47" fillId="0" borderId="15" xfId="2" applyFont="1" applyBorder="1" applyAlignment="1">
      <alignment horizontal="left" vertical="center" wrapText="1"/>
    </xf>
    <xf numFmtId="0" fontId="47" fillId="0" borderId="16" xfId="2" applyFont="1" applyBorder="1" applyAlignment="1">
      <alignment horizontal="left" vertical="center" wrapText="1"/>
    </xf>
    <xf numFmtId="0" fontId="47" fillId="0" borderId="17" xfId="2" applyFont="1" applyBorder="1" applyAlignment="1">
      <alignment horizontal="left" vertical="center" wrapText="1"/>
    </xf>
    <xf numFmtId="0" fontId="47" fillId="8" borderId="0" xfId="2" applyFont="1" applyFill="1" applyAlignment="1">
      <alignment horizontal="right" vertical="top"/>
    </xf>
    <xf numFmtId="0" fontId="66" fillId="0" borderId="11" xfId="0" applyFont="1" applyBorder="1" applyAlignment="1">
      <alignment horizontal="left" vertical="center"/>
    </xf>
    <xf numFmtId="0" fontId="66" fillId="0" borderId="12" xfId="0" applyFont="1" applyBorder="1" applyAlignment="1">
      <alignment horizontal="left" vertical="center"/>
    </xf>
    <xf numFmtId="0" fontId="50" fillId="7" borderId="13" xfId="2" applyFont="1" applyFill="1" applyBorder="1" applyAlignment="1" applyProtection="1">
      <alignment horizontal="left" vertical="center" wrapText="1"/>
      <protection locked="0"/>
    </xf>
    <xf numFmtId="0" fontId="47" fillId="8" borderId="8" xfId="2" applyFont="1" applyFill="1" applyBorder="1" applyAlignment="1">
      <alignment horizontal="right" vertical="top"/>
    </xf>
    <xf numFmtId="0" fontId="47" fillId="8" borderId="9" xfId="2" applyFont="1" applyFill="1" applyBorder="1" applyAlignment="1">
      <alignment horizontal="right" vertical="top"/>
    </xf>
    <xf numFmtId="0" fontId="47" fillId="0" borderId="0" xfId="2" applyFont="1" applyAlignment="1">
      <alignment horizontal="left" vertical="center" wrapText="1"/>
    </xf>
    <xf numFmtId="0" fontId="46" fillId="0" borderId="1" xfId="0" applyFont="1" applyBorder="1" applyAlignment="1">
      <alignment horizontal="center"/>
    </xf>
    <xf numFmtId="0" fontId="46" fillId="0" borderId="1" xfId="0" applyFont="1" applyBorder="1" applyAlignment="1">
      <alignment horizontal="center" vertical="center" wrapText="1"/>
    </xf>
    <xf numFmtId="0" fontId="46" fillId="0" borderId="1" xfId="0" applyFont="1" applyBorder="1" applyAlignment="1">
      <alignment horizontal="center" vertical="center"/>
    </xf>
    <xf numFmtId="0" fontId="73" fillId="2" borderId="0" xfId="0" applyFont="1" applyFill="1" applyAlignment="1">
      <alignment horizontal="center" vertical="center"/>
    </xf>
    <xf numFmtId="0" fontId="46" fillId="8" borderId="4" xfId="0" applyFont="1" applyFill="1" applyBorder="1" applyAlignment="1">
      <alignment horizontal="left" vertical="center"/>
    </xf>
    <xf numFmtId="0" fontId="46" fillId="8" borderId="3" xfId="0" applyFont="1" applyFill="1" applyBorder="1" applyAlignment="1">
      <alignment horizontal="left" vertical="center"/>
    </xf>
    <xf numFmtId="166" fontId="46" fillId="8" borderId="4" xfId="0" applyNumberFormat="1" applyFont="1" applyFill="1" applyBorder="1" applyAlignment="1">
      <alignment horizontal="left" vertical="center"/>
    </xf>
    <xf numFmtId="166" fontId="46" fillId="8" borderId="3" xfId="0" applyNumberFormat="1" applyFont="1" applyFill="1" applyBorder="1" applyAlignment="1">
      <alignment horizontal="left" vertical="center"/>
    </xf>
    <xf numFmtId="0" fontId="46" fillId="8" borderId="6" xfId="0" applyFont="1" applyFill="1" applyBorder="1" applyAlignment="1">
      <alignment horizontal="left" vertical="center"/>
    </xf>
    <xf numFmtId="0" fontId="46" fillId="8" borderId="5" xfId="0" applyFont="1" applyFill="1" applyBorder="1" applyAlignment="1">
      <alignment horizontal="left" vertical="center"/>
    </xf>
    <xf numFmtId="0" fontId="60" fillId="8" borderId="4" xfId="1" applyFont="1" applyFill="1" applyBorder="1" applyAlignment="1" applyProtection="1">
      <alignment horizontal="left" vertical="center"/>
    </xf>
    <xf numFmtId="168" fontId="46" fillId="8" borderId="4" xfId="0" applyNumberFormat="1" applyFont="1" applyFill="1" applyBorder="1" applyAlignment="1">
      <alignment horizontal="left" vertical="center"/>
    </xf>
    <xf numFmtId="168" fontId="46" fillId="8" borderId="3" xfId="0" applyNumberFormat="1" applyFont="1" applyFill="1" applyBorder="1" applyAlignment="1">
      <alignment horizontal="left" vertical="center"/>
    </xf>
    <xf numFmtId="0" fontId="46" fillId="8" borderId="0" xfId="0" applyFont="1" applyFill="1" applyAlignment="1">
      <alignment horizontal="left" vertical="center" wrapText="1"/>
    </xf>
    <xf numFmtId="0" fontId="45" fillId="0" borderId="4" xfId="0" applyFont="1" applyBorder="1" applyAlignment="1">
      <alignment horizontal="center" vertical="center"/>
    </xf>
    <xf numFmtId="0" fontId="47" fillId="8" borderId="21" xfId="2" applyFont="1" applyFill="1" applyBorder="1" applyAlignment="1">
      <alignment horizontal="right" vertical="top"/>
    </xf>
    <xf numFmtId="0" fontId="47" fillId="8" borderId="11" xfId="2" applyFont="1" applyFill="1" applyBorder="1" applyAlignment="1">
      <alignment horizontal="right" vertical="top"/>
    </xf>
    <xf numFmtId="0" fontId="47" fillId="8" borderId="12" xfId="2" applyFont="1" applyFill="1" applyBorder="1" applyAlignment="1">
      <alignment horizontal="right" vertical="top"/>
    </xf>
    <xf numFmtId="0" fontId="47" fillId="8" borderId="12" xfId="2" applyFont="1" applyFill="1" applyBorder="1" applyAlignment="1">
      <alignment horizontal="center" vertical="top"/>
    </xf>
    <xf numFmtId="0" fontId="66" fillId="0" borderId="11" xfId="2" applyFont="1" applyBorder="1" applyAlignment="1">
      <alignment horizontal="left" vertical="center" wrapText="1"/>
    </xf>
    <xf numFmtId="0" fontId="66" fillId="0" borderId="12" xfId="2" applyFont="1" applyBorder="1" applyAlignment="1">
      <alignment horizontal="left" vertical="center" wrapText="1"/>
    </xf>
    <xf numFmtId="0" fontId="66" fillId="0" borderId="13" xfId="2" applyFont="1" applyBorder="1" applyAlignment="1">
      <alignment horizontal="left" vertical="center" wrapText="1"/>
    </xf>
    <xf numFmtId="0" fontId="75" fillId="6" borderId="0" xfId="2" applyFont="1" applyFill="1" applyAlignment="1">
      <alignment horizontal="left" vertical="center"/>
    </xf>
    <xf numFmtId="0" fontId="52" fillId="0" borderId="15" xfId="0" applyFont="1" applyBorder="1" applyAlignment="1">
      <alignment horizontal="left" vertical="center"/>
    </xf>
    <xf numFmtId="0" fontId="52" fillId="0" borderId="16" xfId="0" applyFont="1" applyBorder="1" applyAlignment="1">
      <alignment horizontal="left" vertical="center"/>
    </xf>
    <xf numFmtId="0" fontId="52" fillId="0" borderId="17" xfId="0" applyFont="1" applyBorder="1" applyAlignment="1">
      <alignment horizontal="left" vertical="center"/>
    </xf>
    <xf numFmtId="0" fontId="50" fillId="7" borderId="11" xfId="2" applyFont="1" applyFill="1" applyBorder="1" applyAlignment="1" applyProtection="1">
      <alignment horizontal="center" vertical="center" wrapText="1"/>
      <protection locked="0"/>
    </xf>
    <xf numFmtId="0" fontId="81" fillId="0" borderId="8" xfId="2" applyFont="1" applyBorder="1" applyAlignment="1">
      <alignment horizontal="left" vertical="center" wrapText="1"/>
    </xf>
    <xf numFmtId="0" fontId="81" fillId="0" borderId="9" xfId="2" applyFont="1" applyBorder="1" applyAlignment="1">
      <alignment horizontal="left" vertical="center" wrapText="1"/>
    </xf>
    <xf numFmtId="0" fontId="50" fillId="7" borderId="19" xfId="2" applyFont="1" applyFill="1" applyBorder="1" applyAlignment="1" applyProtection="1">
      <alignment horizontal="center" vertical="center" wrapText="1"/>
      <protection locked="0"/>
    </xf>
    <xf numFmtId="0" fontId="50" fillId="7" borderId="18" xfId="2" applyFont="1" applyFill="1" applyBorder="1" applyAlignment="1" applyProtection="1">
      <alignment horizontal="center" vertical="center" wrapText="1"/>
      <protection locked="0"/>
    </xf>
    <xf numFmtId="0" fontId="82" fillId="0" borderId="9" xfId="2" applyFont="1" applyBorder="1" applyAlignment="1">
      <alignment horizontal="center" vertical="center" wrapText="1"/>
    </xf>
    <xf numFmtId="0" fontId="82" fillId="0" borderId="10" xfId="2" applyFont="1" applyBorder="1" applyAlignment="1">
      <alignment horizontal="center" vertical="center" wrapText="1"/>
    </xf>
    <xf numFmtId="0" fontId="67" fillId="0" borderId="9" xfId="2" applyFont="1" applyBorder="1" applyAlignment="1">
      <alignment horizontal="center" vertical="center" wrapText="1"/>
    </xf>
    <xf numFmtId="0" fontId="67" fillId="0" borderId="10" xfId="2" applyFont="1" applyBorder="1" applyAlignment="1">
      <alignment horizontal="center" vertical="center" wrapText="1"/>
    </xf>
    <xf numFmtId="0" fontId="52" fillId="0" borderId="19" xfId="0" applyFont="1" applyBorder="1" applyAlignment="1" applyProtection="1">
      <alignment horizontal="center" vertical="center"/>
      <protection hidden="1"/>
    </xf>
    <xf numFmtId="0" fontId="52" fillId="0" borderId="18" xfId="0" applyFont="1" applyBorder="1" applyAlignment="1" applyProtection="1">
      <alignment horizontal="center" vertical="center"/>
      <protection hidden="1"/>
    </xf>
    <xf numFmtId="0" fontId="50" fillId="7" borderId="14" xfId="2" applyFont="1" applyFill="1" applyBorder="1" applyAlignment="1" applyProtection="1">
      <alignment horizontal="left" vertical="center" wrapText="1"/>
      <protection locked="0"/>
    </xf>
    <xf numFmtId="0" fontId="53" fillId="10" borderId="0" xfId="2" applyFont="1" applyFill="1" applyAlignment="1" applyProtection="1">
      <alignment horizontal="left" vertical="center"/>
      <protection hidden="1"/>
    </xf>
    <xf numFmtId="0" fontId="50" fillId="7" borderId="21" xfId="2" applyFont="1" applyFill="1" applyBorder="1" applyAlignment="1" applyProtection="1">
      <alignment horizontal="left" vertical="center" wrapText="1"/>
      <protection locked="0"/>
    </xf>
    <xf numFmtId="0" fontId="50" fillId="7" borderId="0" xfId="2" applyFont="1" applyFill="1" applyAlignment="1" applyProtection="1">
      <alignment horizontal="left" vertical="center" wrapText="1"/>
      <protection locked="0"/>
    </xf>
    <xf numFmtId="0" fontId="47" fillId="0" borderId="15" xfId="2" applyFont="1" applyBorder="1" applyAlignment="1" applyProtection="1">
      <alignment horizontal="left" vertical="center"/>
      <protection hidden="1"/>
    </xf>
    <xf numFmtId="0" fontId="47" fillId="0" borderId="16" xfId="2" applyFont="1" applyBorder="1" applyAlignment="1" applyProtection="1">
      <alignment horizontal="left" vertical="center"/>
      <protection hidden="1"/>
    </xf>
    <xf numFmtId="0" fontId="47" fillId="0" borderId="17" xfId="2" applyFont="1" applyBorder="1" applyAlignment="1" applyProtection="1">
      <alignment horizontal="left" vertical="center"/>
      <protection hidden="1"/>
    </xf>
    <xf numFmtId="0" fontId="52" fillId="0" borderId="0" xfId="0" applyFont="1" applyAlignment="1" applyProtection="1">
      <alignment wrapText="1"/>
      <protection hidden="1"/>
    </xf>
    <xf numFmtId="0" fontId="47" fillId="0" borderId="0" xfId="2" applyFont="1" applyAlignment="1" applyProtection="1">
      <alignment horizontal="left" vertical="top" wrapText="1"/>
      <protection hidden="1"/>
    </xf>
    <xf numFmtId="0" fontId="47" fillId="0" borderId="22" xfId="2" applyFont="1" applyBorder="1" applyAlignment="1" applyProtection="1">
      <alignment horizontal="left" vertical="top" wrapText="1"/>
      <protection hidden="1"/>
    </xf>
    <xf numFmtId="14" fontId="50" fillId="7" borderId="15" xfId="2" applyNumberFormat="1" applyFont="1" applyFill="1" applyBorder="1" applyAlignment="1" applyProtection="1">
      <alignment horizontal="left" vertical="top" wrapText="1"/>
      <protection locked="0"/>
    </xf>
    <xf numFmtId="14" fontId="50" fillId="7" borderId="16" xfId="2" applyNumberFormat="1" applyFont="1" applyFill="1" applyBorder="1" applyAlignment="1" applyProtection="1">
      <alignment horizontal="left" vertical="top" wrapText="1"/>
      <protection locked="0"/>
    </xf>
    <xf numFmtId="14" fontId="50" fillId="7" borderId="17" xfId="2" applyNumberFormat="1" applyFont="1" applyFill="1" applyBorder="1" applyAlignment="1" applyProtection="1">
      <alignment horizontal="left" vertical="top" wrapText="1"/>
      <protection locked="0"/>
    </xf>
    <xf numFmtId="0" fontId="46" fillId="8" borderId="0" xfId="0" applyFont="1" applyFill="1" applyAlignment="1" applyProtection="1">
      <alignment horizontal="justify" vertical="top" wrapText="1"/>
      <protection hidden="1"/>
    </xf>
    <xf numFmtId="0" fontId="47" fillId="8" borderId="0" xfId="2" applyFont="1" applyFill="1" applyAlignment="1" applyProtection="1">
      <alignment horizontal="right" vertical="top"/>
      <protection hidden="1"/>
    </xf>
    <xf numFmtId="0" fontId="50" fillId="7" borderId="15" xfId="0" applyFont="1" applyFill="1" applyBorder="1" applyAlignment="1" applyProtection="1">
      <alignment horizontal="center" vertical="center" wrapText="1"/>
      <protection locked="0"/>
    </xf>
    <xf numFmtId="0" fontId="50" fillId="7" borderId="16" xfId="0" applyFont="1" applyFill="1" applyBorder="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47" fillId="8" borderId="21" xfId="2" applyFont="1" applyFill="1" applyBorder="1" applyAlignment="1" applyProtection="1">
      <alignment horizontal="right" vertical="top"/>
      <protection hidden="1"/>
    </xf>
    <xf numFmtId="0" fontId="47" fillId="8" borderId="11" xfId="2" applyFont="1" applyFill="1" applyBorder="1" applyAlignment="1" applyProtection="1">
      <alignment horizontal="right" vertical="top"/>
      <protection hidden="1"/>
    </xf>
    <xf numFmtId="0" fontId="47" fillId="8" borderId="12" xfId="2" applyFont="1" applyFill="1" applyBorder="1" applyAlignment="1" applyProtection="1">
      <alignment horizontal="right" vertical="top"/>
      <protection hidden="1"/>
    </xf>
    <xf numFmtId="0" fontId="73" fillId="6" borderId="0" xfId="2" applyFont="1" applyFill="1" applyAlignment="1" applyProtection="1">
      <alignment horizontal="left" vertical="center"/>
      <protection hidden="1"/>
    </xf>
    <xf numFmtId="0" fontId="47" fillId="8" borderId="12" xfId="2" applyFont="1" applyFill="1" applyBorder="1" applyAlignment="1" applyProtection="1">
      <alignment horizontal="center" vertical="top"/>
      <protection hidden="1"/>
    </xf>
    <xf numFmtId="0" fontId="46" fillId="8" borderId="6" xfId="0" applyFont="1" applyFill="1" applyBorder="1" applyAlignment="1" applyProtection="1">
      <alignment horizontal="left" vertical="center"/>
      <protection hidden="1"/>
    </xf>
    <xf numFmtId="0" fontId="46" fillId="8" borderId="5" xfId="0" applyFont="1" applyFill="1" applyBorder="1" applyAlignment="1" applyProtection="1">
      <alignment horizontal="left" vertical="center"/>
      <protection hidden="1"/>
    </xf>
    <xf numFmtId="0" fontId="47" fillId="8" borderId="8" xfId="2" applyFont="1" applyFill="1" applyBorder="1" applyAlignment="1" applyProtection="1">
      <alignment horizontal="right" vertical="top"/>
      <protection hidden="1"/>
    </xf>
    <xf numFmtId="0" fontId="47" fillId="8" borderId="9" xfId="2" applyFont="1" applyFill="1" applyBorder="1" applyAlignment="1" applyProtection="1">
      <alignment horizontal="right" vertical="top"/>
      <protection hidden="1"/>
    </xf>
    <xf numFmtId="0" fontId="0" fillId="0" borderId="14" xfId="0" applyBorder="1" applyAlignment="1">
      <alignment horizontal="left" wrapText="1"/>
    </xf>
    <xf numFmtId="0" fontId="22" fillId="5" borderId="0" xfId="0" applyFont="1" applyFill="1" applyAlignment="1">
      <alignment horizontal="center" wrapText="1"/>
    </xf>
    <xf numFmtId="0" fontId="22" fillId="5" borderId="29" xfId="0" applyFont="1" applyFill="1" applyBorder="1" applyAlignment="1">
      <alignment horizontal="center" wrapText="1"/>
    </xf>
    <xf numFmtId="0" fontId="46" fillId="0" borderId="14" xfId="0" applyFont="1" applyBorder="1" applyAlignment="1">
      <alignment horizontal="justify" vertical="top" wrapText="1"/>
    </xf>
    <xf numFmtId="0" fontId="46" fillId="0" borderId="15" xfId="0" applyFont="1" applyBorder="1" applyAlignment="1">
      <alignment horizontal="justify" vertical="center" wrapText="1"/>
    </xf>
    <xf numFmtId="0" fontId="46" fillId="0" borderId="16" xfId="0" applyFont="1" applyBorder="1" applyAlignment="1">
      <alignment horizontal="justify" vertical="center" wrapText="1"/>
    </xf>
    <xf numFmtId="0" fontId="46" fillId="0" borderId="26" xfId="0" applyFont="1" applyBorder="1" applyAlignment="1">
      <alignment horizontal="left" wrapText="1"/>
    </xf>
    <xf numFmtId="0" fontId="46" fillId="0" borderId="9" xfId="0" applyFont="1" applyBorder="1" applyAlignment="1">
      <alignment horizontal="left" wrapText="1"/>
    </xf>
    <xf numFmtId="0" fontId="46" fillId="0" borderId="10" xfId="0" applyFont="1" applyBorder="1" applyAlignment="1">
      <alignment horizontal="left" wrapText="1"/>
    </xf>
    <xf numFmtId="0" fontId="46" fillId="0" borderId="11" xfId="0" applyFont="1" applyBorder="1" applyAlignment="1">
      <alignment horizontal="justify" vertical="center" wrapText="1"/>
    </xf>
    <xf numFmtId="0" fontId="46" fillId="0" borderId="12" xfId="0" applyFont="1" applyBorder="1" applyAlignment="1">
      <alignment horizontal="justify" vertical="center" wrapText="1"/>
    </xf>
    <xf numFmtId="0" fontId="46" fillId="0" borderId="15" xfId="0" applyFont="1" applyBorder="1" applyAlignment="1">
      <alignment horizontal="left" vertical="center" wrapText="1"/>
    </xf>
    <xf numFmtId="0" fontId="46" fillId="0" borderId="16" xfId="0" applyFont="1" applyBorder="1" applyAlignment="1">
      <alignment vertical="center" wrapText="1"/>
    </xf>
    <xf numFmtId="0" fontId="0" fillId="0" borderId="15" xfId="0" applyBorder="1" applyAlignment="1">
      <alignment horizontal="left" vertical="center" wrapText="1"/>
    </xf>
    <xf numFmtId="0" fontId="0" fillId="0" borderId="16" xfId="0" applyBorder="1" applyAlignment="1">
      <alignment vertical="center" wrapText="1"/>
    </xf>
    <xf numFmtId="0" fontId="0" fillId="0" borderId="26" xfId="0" applyBorder="1" applyAlignment="1">
      <alignment horizontal="left" wrapText="1"/>
    </xf>
    <xf numFmtId="0" fontId="0" fillId="0" borderId="9" xfId="0" applyBorder="1" applyAlignment="1">
      <alignment horizontal="left" wrapText="1"/>
    </xf>
    <xf numFmtId="0" fontId="0" fillId="0" borderId="10" xfId="0" applyBorder="1" applyAlignment="1">
      <alignment horizontal="left" wrapText="1"/>
    </xf>
    <xf numFmtId="0" fontId="45" fillId="0" borderId="14" xfId="0" applyFont="1" applyBorder="1" applyAlignment="1">
      <alignment horizontal="justify" vertical="top" wrapText="1"/>
    </xf>
    <xf numFmtId="0" fontId="74" fillId="0" borderId="14" xfId="0" applyFont="1" applyBorder="1" applyAlignment="1">
      <alignment horizontal="justify" vertical="top" wrapText="1"/>
    </xf>
    <xf numFmtId="0" fontId="75" fillId="6" borderId="0" xfId="2" applyFont="1" applyFill="1" applyAlignment="1">
      <alignment horizontal="center" vertical="center"/>
    </xf>
    <xf numFmtId="0" fontId="46" fillId="0" borderId="24" xfId="0" applyFont="1" applyBorder="1" applyAlignment="1">
      <alignment horizontal="left" vertical="center" wrapText="1"/>
    </xf>
    <xf numFmtId="0" fontId="46" fillId="0" borderId="25" xfId="0" applyFont="1" applyBorder="1" applyAlignment="1">
      <alignment horizontal="left" vertical="center" wrapText="1"/>
    </xf>
    <xf numFmtId="0" fontId="46" fillId="0" borderId="23" xfId="0" applyFont="1" applyBorder="1" applyAlignment="1">
      <alignment horizontal="left" vertical="center" wrapText="1"/>
    </xf>
    <xf numFmtId="0" fontId="46" fillId="0" borderId="16" xfId="0" applyFont="1" applyBorder="1" applyAlignment="1">
      <alignment horizontal="left" vertical="center" wrapText="1"/>
    </xf>
    <xf numFmtId="0" fontId="46" fillId="0" borderId="23" xfId="0" applyFont="1" applyBorder="1" applyAlignment="1">
      <alignment horizontal="left" wrapText="1"/>
    </xf>
    <xf numFmtId="0" fontId="46" fillId="0" borderId="16" xfId="0" applyFont="1" applyBorder="1" applyAlignment="1">
      <alignment horizontal="left" wrapText="1"/>
    </xf>
    <xf numFmtId="0" fontId="46" fillId="0" borderId="17" xfId="0" applyFont="1" applyBorder="1" applyAlignment="1">
      <alignment horizontal="left" wrapText="1"/>
    </xf>
    <xf numFmtId="0" fontId="45" fillId="12" borderId="14" xfId="0" applyFont="1" applyFill="1" applyBorder="1" applyAlignment="1">
      <alignment horizontal="center"/>
    </xf>
    <xf numFmtId="0" fontId="45" fillId="0" borderId="23" xfId="0" applyFont="1" applyBorder="1" applyAlignment="1">
      <alignment horizontal="left" vertical="center" wrapText="1"/>
    </xf>
    <xf numFmtId="0" fontId="45" fillId="0" borderId="16" xfId="0" applyFont="1" applyBorder="1" applyAlignment="1">
      <alignment horizontal="left" vertical="center" wrapText="1"/>
    </xf>
    <xf numFmtId="0" fontId="46" fillId="0" borderId="17" xfId="0" applyFont="1" applyBorder="1" applyAlignment="1">
      <alignment vertical="center" wrapText="1"/>
    </xf>
    <xf numFmtId="0" fontId="0" fillId="0" borderId="11" xfId="0" applyBorder="1" applyAlignment="1">
      <alignment horizontal="justify" vertical="center" wrapText="1"/>
    </xf>
    <xf numFmtId="0" fontId="0" fillId="0" borderId="12" xfId="0" applyBorder="1" applyAlignment="1">
      <alignment horizontal="justify" vertical="center" wrapText="1"/>
    </xf>
    <xf numFmtId="0" fontId="46" fillId="0" borderId="14" xfId="0" applyFont="1" applyBorder="1" applyAlignment="1">
      <alignment horizontal="left" wrapText="1"/>
    </xf>
    <xf numFmtId="0" fontId="67" fillId="0" borderId="11" xfId="0" applyFont="1" applyBorder="1" applyAlignment="1">
      <alignment horizontal="justify" vertical="center" wrapText="1"/>
    </xf>
    <xf numFmtId="0" fontId="67" fillId="0" borderId="12" xfId="0" applyFont="1" applyBorder="1" applyAlignment="1">
      <alignment horizontal="justify" vertical="center" wrapText="1"/>
    </xf>
  </cellXfs>
  <cellStyles count="6">
    <cellStyle name="Hiperlink" xfId="1" builtinId="8"/>
    <cellStyle name="Hiperlink 2" xfId="3" xr:uid="{00000000-0005-0000-0000-000001000000}"/>
    <cellStyle name="Neutro" xfId="4" builtinId="28"/>
    <cellStyle name="Normal" xfId="0" builtinId="0"/>
    <cellStyle name="Normal 2" xfId="2" xr:uid="{00000000-0005-0000-0000-000004000000}"/>
    <cellStyle name="Ruim" xfId="5" builtinId="2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DB5EA"/>
      <color rgb="FFFF9999"/>
      <color rgb="FFFCAAB6"/>
      <color rgb="FF0000FF"/>
      <color rgb="FFFEE6E9"/>
      <color rgb="FFC6E0B4"/>
      <color rgb="FF0099FF"/>
      <color rgb="FFD4E8C6"/>
      <color rgb="FFFFCDC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ctrlProps/ctrlProp1.xml><?xml version="1.0" encoding="utf-8"?>
<formControlPr xmlns="http://schemas.microsoft.com/office/spreadsheetml/2009/9/main" objectType="Drop" dropStyle="combo" dx="22" fmlaLink="$J$8" fmlaRange="$A$150:$A$169" noThreeD="1" sel="20" val="0"/>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0.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1.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1.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jpe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38</xdr:row>
      <xdr:rowOff>65185</xdr:rowOff>
    </xdr:from>
    <xdr:to>
      <xdr:col>0</xdr:col>
      <xdr:colOff>10067925</xdr:colOff>
      <xdr:row>63</xdr:row>
      <xdr:rowOff>18501</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 y="6189760"/>
          <a:ext cx="10067923" cy="4715816"/>
        </a:xfrm>
        <a:prstGeom prst="rect">
          <a:avLst/>
        </a:prstGeom>
      </xdr:spPr>
    </xdr:pic>
    <xdr:clientData/>
  </xdr:twoCellAnchor>
  <xdr:twoCellAnchor editAs="oneCell">
    <xdr:from>
      <xdr:col>0</xdr:col>
      <xdr:colOff>0</xdr:colOff>
      <xdr:row>66</xdr:row>
      <xdr:rowOff>1</xdr:rowOff>
    </xdr:from>
    <xdr:to>
      <xdr:col>0</xdr:col>
      <xdr:colOff>10042835</xdr:colOff>
      <xdr:row>94</xdr:row>
      <xdr:rowOff>51289</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12030809"/>
          <a:ext cx="10042835" cy="5385288"/>
        </a:xfrm>
        <a:prstGeom prst="rect">
          <a:avLst/>
        </a:prstGeom>
      </xdr:spPr>
    </xdr:pic>
    <xdr:clientData/>
  </xdr:twoCellAnchor>
  <xdr:twoCellAnchor editAs="oneCell">
    <xdr:from>
      <xdr:col>0</xdr:col>
      <xdr:colOff>1381125</xdr:colOff>
      <xdr:row>98</xdr:row>
      <xdr:rowOff>0</xdr:rowOff>
    </xdr:from>
    <xdr:to>
      <xdr:col>0</xdr:col>
      <xdr:colOff>8695411</xdr:colOff>
      <xdr:row>128</xdr:row>
      <xdr:rowOff>56429</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381125" y="18221325"/>
          <a:ext cx="7314286" cy="5771429"/>
        </a:xfrm>
        <a:prstGeom prst="rect">
          <a:avLst/>
        </a:prstGeom>
      </xdr:spPr>
    </xdr:pic>
    <xdr:clientData/>
  </xdr:twoCellAnchor>
  <xdr:twoCellAnchor editAs="oneCell">
    <xdr:from>
      <xdr:col>0</xdr:col>
      <xdr:colOff>676275</xdr:colOff>
      <xdr:row>131</xdr:row>
      <xdr:rowOff>0</xdr:rowOff>
    </xdr:from>
    <xdr:to>
      <xdr:col>0</xdr:col>
      <xdr:colOff>9639299</xdr:colOff>
      <xdr:row>168</xdr:row>
      <xdr:rowOff>126887</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676275" y="24050624"/>
          <a:ext cx="8963024" cy="71753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351353</xdr:colOff>
      <xdr:row>0</xdr:row>
      <xdr:rowOff>76200</xdr:rowOff>
    </xdr:from>
    <xdr:to>
      <xdr:col>8</xdr:col>
      <xdr:colOff>934983</xdr:colOff>
      <xdr:row>0</xdr:row>
      <xdr:rowOff>876300</xdr:rowOff>
    </xdr:to>
    <xdr:pic>
      <xdr:nvPicPr>
        <xdr:cNvPr id="5" name="Imagem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368" b="4211"/>
        <a:stretch/>
      </xdr:blipFill>
      <xdr:spPr>
        <a:xfrm>
          <a:off x="7437953" y="76200"/>
          <a:ext cx="1349440" cy="800100"/>
        </a:xfrm>
        <a:prstGeom prst="rect">
          <a:avLst/>
        </a:prstGeom>
      </xdr:spPr>
    </xdr:pic>
    <xdr:clientData/>
  </xdr:twoCellAnchor>
  <xdr:twoCellAnchor editAs="oneCell">
    <xdr:from>
      <xdr:col>0</xdr:col>
      <xdr:colOff>77754</xdr:colOff>
      <xdr:row>1</xdr:row>
      <xdr:rowOff>52243</xdr:rowOff>
    </xdr:from>
    <xdr:to>
      <xdr:col>8</xdr:col>
      <xdr:colOff>1485900</xdr:colOff>
      <xdr:row>1</xdr:row>
      <xdr:rowOff>513588</xdr:rowOff>
    </xdr:to>
    <xdr:pic>
      <xdr:nvPicPr>
        <xdr:cNvPr id="7" name="Imagem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754" y="981883"/>
          <a:ext cx="11397966" cy="461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47625</xdr:colOff>
          <xdr:row>7</xdr:row>
          <xdr:rowOff>47625</xdr:rowOff>
        </xdr:from>
        <xdr:to>
          <xdr:col>8</xdr:col>
          <xdr:colOff>933450</xdr:colOff>
          <xdr:row>7</xdr:row>
          <xdr:rowOff>314325</xdr:rowOff>
        </xdr:to>
        <xdr:sp macro="" textlink="">
          <xdr:nvSpPr>
            <xdr:cNvPr id="1031" name="Drop Down 7" descr="SELECIONE O COMPONENTE"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219075</xdr:colOff>
      <xdr:row>0</xdr:row>
      <xdr:rowOff>76200</xdr:rowOff>
    </xdr:from>
    <xdr:to>
      <xdr:col>1</xdr:col>
      <xdr:colOff>591211</xdr:colOff>
      <xdr:row>0</xdr:row>
      <xdr:rowOff>857250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7611" t="-2035" r="-137" b="339"/>
        <a:stretch/>
      </xdr:blipFill>
      <xdr:spPr>
        <a:xfrm>
          <a:off x="219075" y="76200"/>
          <a:ext cx="1859941"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560903</xdr:colOff>
      <xdr:row>0</xdr:row>
      <xdr:rowOff>66674</xdr:rowOff>
    </xdr:from>
    <xdr:to>
      <xdr:col>9</xdr:col>
      <xdr:colOff>555888</xdr:colOff>
      <xdr:row>0</xdr:row>
      <xdr:rowOff>910589</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322"/>
        <a:stretch/>
      </xdr:blipFill>
      <xdr:spPr>
        <a:xfrm>
          <a:off x="7390328" y="66674"/>
          <a:ext cx="1347535" cy="843915"/>
        </a:xfrm>
        <a:prstGeom prst="rect">
          <a:avLst/>
        </a:prstGeom>
      </xdr:spPr>
    </xdr:pic>
    <xdr:clientData/>
  </xdr:twoCellAnchor>
  <xdr:twoCellAnchor editAs="oneCell">
    <xdr:from>
      <xdr:col>0</xdr:col>
      <xdr:colOff>38102</xdr:colOff>
      <xdr:row>1</xdr:row>
      <xdr:rowOff>66676</xdr:rowOff>
    </xdr:from>
    <xdr:to>
      <xdr:col>9</xdr:col>
      <xdr:colOff>1348740</xdr:colOff>
      <xdr:row>1</xdr:row>
      <xdr:rowOff>538050</xdr:rowOff>
    </xdr:to>
    <xdr:pic>
      <xdr:nvPicPr>
        <xdr:cNvPr id="5" name="Imagem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2" y="996316"/>
          <a:ext cx="11087098" cy="471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0</xdr:row>
      <xdr:rowOff>76201</xdr:rowOff>
    </xdr:from>
    <xdr:to>
      <xdr:col>1</xdr:col>
      <xdr:colOff>764566</xdr:colOff>
      <xdr:row>0</xdr:row>
      <xdr:rowOff>857251</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7611" t="-2035" r="-137" b="339"/>
        <a:stretch/>
      </xdr:blipFill>
      <xdr:spPr>
        <a:xfrm>
          <a:off x="19050" y="76201"/>
          <a:ext cx="1859941" cy="781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351353</xdr:colOff>
      <xdr:row>0</xdr:row>
      <xdr:rowOff>47625</xdr:rowOff>
    </xdr:from>
    <xdr:to>
      <xdr:col>9</xdr:col>
      <xdr:colOff>919743</xdr:colOff>
      <xdr:row>0</xdr:row>
      <xdr:rowOff>904875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64"/>
        <a:stretch/>
      </xdr:blipFill>
      <xdr:spPr>
        <a:xfrm>
          <a:off x="7218878" y="47625"/>
          <a:ext cx="1349440" cy="857250"/>
        </a:xfrm>
        <a:prstGeom prst="rect">
          <a:avLst/>
        </a:prstGeom>
      </xdr:spPr>
    </xdr:pic>
    <xdr:clientData/>
  </xdr:twoCellAnchor>
  <xdr:twoCellAnchor>
    <xdr:from>
      <xdr:col>0</xdr:col>
      <xdr:colOff>20604</xdr:colOff>
      <xdr:row>1</xdr:row>
      <xdr:rowOff>52243</xdr:rowOff>
    </xdr:from>
    <xdr:to>
      <xdr:col>9</xdr:col>
      <xdr:colOff>1263038</xdr:colOff>
      <xdr:row>1</xdr:row>
      <xdr:rowOff>513588</xdr:rowOff>
    </xdr:to>
    <xdr:pic>
      <xdr:nvPicPr>
        <xdr:cNvPr id="4" name="Image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604" y="985693"/>
          <a:ext cx="8891009" cy="461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0</xdr:row>
      <xdr:rowOff>76200</xdr:rowOff>
    </xdr:from>
    <xdr:to>
      <xdr:col>1</xdr:col>
      <xdr:colOff>735991</xdr:colOff>
      <xdr:row>0</xdr:row>
      <xdr:rowOff>857250</xdr:rowOff>
    </xdr:to>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7611" t="-2035" r="-137" b="339"/>
        <a:stretch/>
      </xdr:blipFill>
      <xdr:spPr>
        <a:xfrm>
          <a:off x="28575" y="76200"/>
          <a:ext cx="1859941" cy="781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560903</xdr:colOff>
      <xdr:row>0</xdr:row>
      <xdr:rowOff>47625</xdr:rowOff>
    </xdr:from>
    <xdr:to>
      <xdr:col>9</xdr:col>
      <xdr:colOff>691143</xdr:colOff>
      <xdr:row>0</xdr:row>
      <xdr:rowOff>904875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64"/>
        <a:stretch/>
      </xdr:blipFill>
      <xdr:spPr>
        <a:xfrm>
          <a:off x="7752278" y="47625"/>
          <a:ext cx="1349440" cy="857250"/>
        </a:xfrm>
        <a:prstGeom prst="rect">
          <a:avLst/>
        </a:prstGeom>
      </xdr:spPr>
    </xdr:pic>
    <xdr:clientData/>
  </xdr:twoCellAnchor>
  <xdr:twoCellAnchor editAs="oneCell">
    <xdr:from>
      <xdr:col>0</xdr:col>
      <xdr:colOff>95250</xdr:colOff>
      <xdr:row>1</xdr:row>
      <xdr:rowOff>57151</xdr:rowOff>
    </xdr:from>
    <xdr:to>
      <xdr:col>9</xdr:col>
      <xdr:colOff>1242059</xdr:colOff>
      <xdr:row>1</xdr:row>
      <xdr:rowOff>551381</xdr:rowOff>
    </xdr:to>
    <xdr:pic>
      <xdr:nvPicPr>
        <xdr:cNvPr id="4" name="Image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986791"/>
          <a:ext cx="10267949" cy="494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0</xdr:row>
      <xdr:rowOff>85725</xdr:rowOff>
    </xdr:from>
    <xdr:to>
      <xdr:col>1</xdr:col>
      <xdr:colOff>593116</xdr:colOff>
      <xdr:row>0</xdr:row>
      <xdr:rowOff>866775</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7611" t="-2035" r="-137" b="339"/>
        <a:stretch/>
      </xdr:blipFill>
      <xdr:spPr>
        <a:xfrm>
          <a:off x="171450" y="85725"/>
          <a:ext cx="1859941" cy="781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560903</xdr:colOff>
      <xdr:row>0</xdr:row>
      <xdr:rowOff>47625</xdr:rowOff>
    </xdr:from>
    <xdr:to>
      <xdr:col>9</xdr:col>
      <xdr:colOff>691143</xdr:colOff>
      <xdr:row>0</xdr:row>
      <xdr:rowOff>904875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264"/>
        <a:stretch/>
      </xdr:blipFill>
      <xdr:spPr>
        <a:xfrm>
          <a:off x="7752278" y="47625"/>
          <a:ext cx="1349440" cy="857250"/>
        </a:xfrm>
        <a:prstGeom prst="rect">
          <a:avLst/>
        </a:prstGeom>
      </xdr:spPr>
    </xdr:pic>
    <xdr:clientData/>
  </xdr:twoCellAnchor>
  <xdr:twoCellAnchor editAs="oneCell">
    <xdr:from>
      <xdr:col>0</xdr:col>
      <xdr:colOff>95250</xdr:colOff>
      <xdr:row>1</xdr:row>
      <xdr:rowOff>57151</xdr:rowOff>
    </xdr:from>
    <xdr:to>
      <xdr:col>9</xdr:col>
      <xdr:colOff>1226819</xdr:colOff>
      <xdr:row>1</xdr:row>
      <xdr:rowOff>551381</xdr:rowOff>
    </xdr:to>
    <xdr:pic>
      <xdr:nvPicPr>
        <xdr:cNvPr id="4" name="Image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986791"/>
          <a:ext cx="10024109" cy="494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0</xdr:row>
      <xdr:rowOff>76200</xdr:rowOff>
    </xdr:from>
    <xdr:to>
      <xdr:col>1</xdr:col>
      <xdr:colOff>593116</xdr:colOff>
      <xdr:row>0</xdr:row>
      <xdr:rowOff>857250</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7611" t="-2035" r="-137" b="339"/>
        <a:stretch/>
      </xdr:blipFill>
      <xdr:spPr>
        <a:xfrm>
          <a:off x="171450" y="76200"/>
          <a:ext cx="1859941" cy="781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560903</xdr:colOff>
      <xdr:row>0</xdr:row>
      <xdr:rowOff>54428</xdr:rowOff>
    </xdr:from>
    <xdr:to>
      <xdr:col>9</xdr:col>
      <xdr:colOff>689238</xdr:colOff>
      <xdr:row>0</xdr:row>
      <xdr:rowOff>910589</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977"/>
        <a:stretch/>
      </xdr:blipFill>
      <xdr:spPr>
        <a:xfrm>
          <a:off x="7397132" y="54428"/>
          <a:ext cx="1347535" cy="856161"/>
        </a:xfrm>
        <a:prstGeom prst="rect">
          <a:avLst/>
        </a:prstGeom>
      </xdr:spPr>
    </xdr:pic>
    <xdr:clientData/>
  </xdr:twoCellAnchor>
  <xdr:twoCellAnchor editAs="oneCell">
    <xdr:from>
      <xdr:col>0</xdr:col>
      <xdr:colOff>47627</xdr:colOff>
      <xdr:row>1</xdr:row>
      <xdr:rowOff>66676</xdr:rowOff>
    </xdr:from>
    <xdr:to>
      <xdr:col>9</xdr:col>
      <xdr:colOff>613411</xdr:colOff>
      <xdr:row>1</xdr:row>
      <xdr:rowOff>538050</xdr:rowOff>
    </xdr:to>
    <xdr:pic>
      <xdr:nvPicPr>
        <xdr:cNvPr id="4" name="Image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7" y="1000126"/>
          <a:ext cx="9166859" cy="471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0</xdr:row>
      <xdr:rowOff>0</xdr:rowOff>
    </xdr:from>
    <xdr:to>
      <xdr:col>1</xdr:col>
      <xdr:colOff>742725</xdr:colOff>
      <xdr:row>0</xdr:row>
      <xdr:rowOff>899684</xdr:rowOff>
    </xdr:to>
    <xdr:pic>
      <xdr:nvPicPr>
        <xdr:cNvPr id="6" name="Imagem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0"/>
          <a:ext cx="1800000" cy="899684"/>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jo&#227;odasilva@yahoo.com.br" TargetMode="Externa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jo&#227;odasilva@yahoo.com.br"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jo&#227;odasilva@yahoo.com.br" TargetMode="Externa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jo&#227;odasilva@yahoo.com.br" TargetMode="Externa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CCD1F-E805-471E-A1BC-FF3BBA7C7618}">
  <sheetPr codeName="Planilha8"/>
  <dimension ref="A1:A131"/>
  <sheetViews>
    <sheetView showGridLines="0" tabSelected="1" view="pageBreakPreview" zoomScaleNormal="100" zoomScaleSheetLayoutView="100" workbookViewId="0">
      <selection activeCell="A15" sqref="A15"/>
    </sheetView>
  </sheetViews>
  <sheetFormatPr defaultColWidth="9.140625" defaultRowHeight="15"/>
  <cols>
    <col min="1" max="1" width="152.140625" style="82" bestFit="1" customWidth="1"/>
    <col min="2" max="16384" width="9.140625" style="81"/>
  </cols>
  <sheetData>
    <row r="1" spans="1:1">
      <c r="A1" s="83" t="s">
        <v>669</v>
      </c>
    </row>
    <row r="3" spans="1:1">
      <c r="A3" s="82" t="s">
        <v>670</v>
      </c>
    </row>
    <row r="5" spans="1:1" ht="75">
      <c r="A5" s="82" t="s">
        <v>672</v>
      </c>
    </row>
    <row r="7" spans="1:1" ht="54">
      <c r="A7" s="361" t="s">
        <v>816</v>
      </c>
    </row>
    <row r="9" spans="1:1" ht="46.5">
      <c r="A9" s="82" t="s">
        <v>674</v>
      </c>
    </row>
    <row r="11" spans="1:1">
      <c r="A11" s="82" t="s">
        <v>673</v>
      </c>
    </row>
    <row r="13" spans="1:1">
      <c r="A13" s="82" t="s">
        <v>671</v>
      </c>
    </row>
    <row r="15" spans="1:1">
      <c r="A15" s="82" t="s">
        <v>675</v>
      </c>
    </row>
    <row r="17" spans="1:1" ht="30">
      <c r="A17" s="82" t="s">
        <v>676</v>
      </c>
    </row>
    <row r="19" spans="1:1" ht="31.5">
      <c r="A19" s="360" t="s">
        <v>815</v>
      </c>
    </row>
    <row r="21" spans="1:1">
      <c r="A21" s="83" t="s">
        <v>687</v>
      </c>
    </row>
    <row r="23" spans="1:1">
      <c r="A23" s="82" t="s">
        <v>688</v>
      </c>
    </row>
    <row r="25" spans="1:1">
      <c r="A25" s="82" t="s">
        <v>689</v>
      </c>
    </row>
    <row r="26" spans="1:1">
      <c r="A26" s="82" t="s">
        <v>690</v>
      </c>
    </row>
    <row r="28" spans="1:1">
      <c r="A28" s="82" t="s">
        <v>671</v>
      </c>
    </row>
    <row r="30" spans="1:1" ht="30">
      <c r="A30" s="82" t="s">
        <v>691</v>
      </c>
    </row>
    <row r="32" spans="1:1" ht="15.75">
      <c r="A32" s="82" t="s">
        <v>692</v>
      </c>
    </row>
    <row r="35" spans="1:1">
      <c r="A35" s="83" t="s">
        <v>677</v>
      </c>
    </row>
    <row r="37" spans="1:1" ht="15.75">
      <c r="A37" s="85" t="s">
        <v>678</v>
      </c>
    </row>
    <row r="38" spans="1:1" ht="30">
      <c r="A38" s="84" t="s">
        <v>679</v>
      </c>
    </row>
    <row r="65" spans="1:1" ht="15.75">
      <c r="A65" s="85" t="s">
        <v>680</v>
      </c>
    </row>
    <row r="66" spans="1:1" ht="30">
      <c r="A66" s="82" t="s">
        <v>681</v>
      </c>
    </row>
    <row r="97" spans="1:1" ht="15.75">
      <c r="A97" s="85" t="s">
        <v>682</v>
      </c>
    </row>
    <row r="98" spans="1:1" ht="30">
      <c r="A98" s="84" t="s">
        <v>683</v>
      </c>
    </row>
    <row r="130" spans="1:1" ht="15.75">
      <c r="A130" s="85" t="s">
        <v>684</v>
      </c>
    </row>
    <row r="131" spans="1:1">
      <c r="A131" s="84" t="s">
        <v>685</v>
      </c>
    </row>
  </sheetData>
  <sheetProtection algorithmName="SHA-512" hashValue="H/2X7Gvb7641mhDolLa7E2XTKSq1TFODmo5j8FbyubWTz1TMUBCHJOtCp+V7PvEqbdSLAm8htIzCR7VdS6XBEg==" saltValue="nsij0Zz+QDQs69p3j5fmpg==" spinCount="100000" sheet="1" objects="1" scenarios="1" selectLockedCells="1" selectUnlockedCells="1"/>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filterMode="1">
    <pageSetUpPr fitToPage="1"/>
  </sheetPr>
  <dimension ref="A1:XFD173"/>
  <sheetViews>
    <sheetView showGridLines="0" view="pageBreakPreview" zoomScaleNormal="100" zoomScaleSheetLayoutView="100" workbookViewId="0">
      <selection activeCell="A31" sqref="A31:I31"/>
    </sheetView>
  </sheetViews>
  <sheetFormatPr defaultColWidth="9.140625" defaultRowHeight="15" zeroHeight="1"/>
  <cols>
    <col min="1" max="1" width="22.42578125" customWidth="1"/>
    <col min="2" max="2" width="11.85546875" customWidth="1"/>
    <col min="3" max="3" width="20.7109375" customWidth="1"/>
    <col min="4" max="4" width="37.5703125" customWidth="1"/>
    <col min="5" max="5" width="5.42578125" customWidth="1"/>
    <col min="6" max="6" width="13.5703125" customWidth="1"/>
    <col min="7" max="7" width="22.42578125" customWidth="1"/>
    <col min="8" max="8" width="11.7109375" customWidth="1"/>
    <col min="9" max="9" width="22.140625" customWidth="1"/>
    <col min="10" max="10" width="0.85546875" hidden="1" customWidth="1"/>
    <col min="11" max="11" width="19.28515625" hidden="1" customWidth="1"/>
    <col min="12" max="12" width="146.5703125" hidden="1" customWidth="1"/>
    <col min="13" max="13" width="45" hidden="1" customWidth="1"/>
    <col min="14" max="16383" width="0" hidden="1" customWidth="1"/>
    <col min="16384" max="16384" width="0.85546875" customWidth="1"/>
  </cols>
  <sheetData>
    <row r="1" spans="1:20 16384:16384" ht="73.5" customHeight="1" thickBot="1">
      <c r="A1" s="394"/>
      <c r="B1" s="394"/>
      <c r="C1" s="396" t="s">
        <v>818</v>
      </c>
      <c r="D1" s="397"/>
      <c r="E1" s="397"/>
      <c r="F1" s="397"/>
      <c r="G1" s="397"/>
      <c r="H1" s="394"/>
      <c r="I1" s="394"/>
      <c r="XFD1" s="179"/>
    </row>
    <row r="2" spans="1:20 16384:16384" ht="43.5" customHeight="1" thickBot="1">
      <c r="A2" s="243"/>
      <c r="B2" s="243"/>
      <c r="C2" s="244"/>
      <c r="D2" s="245"/>
      <c r="E2" s="245"/>
      <c r="F2" s="245"/>
      <c r="G2" s="245"/>
      <c r="H2" s="243"/>
      <c r="I2" s="243"/>
      <c r="XFD2" s="179"/>
    </row>
    <row r="3" spans="1:20 16384:16384" ht="4.5" customHeight="1">
      <c r="A3" s="243"/>
      <c r="B3" s="243"/>
      <c r="C3" s="243"/>
      <c r="D3" s="243"/>
      <c r="E3" s="243"/>
      <c r="F3" s="243"/>
      <c r="G3" s="243"/>
      <c r="H3" s="243"/>
      <c r="I3" s="243"/>
      <c r="XFD3" s="179"/>
    </row>
    <row r="4" spans="1:20 16384:16384">
      <c r="A4" s="391" t="s">
        <v>0</v>
      </c>
      <c r="B4" s="391"/>
      <c r="C4" s="391"/>
      <c r="D4" s="391"/>
      <c r="E4" s="391"/>
      <c r="F4" s="391"/>
      <c r="G4" s="391"/>
      <c r="H4" s="391"/>
      <c r="I4" s="391"/>
      <c r="K4" s="24"/>
      <c r="O4" s="24"/>
      <c r="P4" s="24"/>
      <c r="Q4" s="24"/>
      <c r="R4" s="24"/>
      <c r="S4" s="24"/>
      <c r="T4" s="24"/>
      <c r="XFD4" s="179"/>
    </row>
    <row r="5" spans="1:20 16384:16384" ht="5.0999999999999996" customHeight="1">
      <c r="A5" s="179"/>
      <c r="B5" s="179"/>
      <c r="C5" s="179"/>
      <c r="D5" s="179"/>
      <c r="E5" s="179"/>
      <c r="F5" s="179"/>
      <c r="G5" s="179"/>
      <c r="H5" s="179"/>
      <c r="I5" s="179"/>
      <c r="XFD5" s="179"/>
    </row>
    <row r="6" spans="1:20 16384:16384" ht="15.75" thickBot="1">
      <c r="A6" s="235" t="s">
        <v>1</v>
      </c>
      <c r="B6" s="395"/>
      <c r="C6" s="395"/>
      <c r="D6" s="395"/>
      <c r="E6" s="184"/>
      <c r="F6" s="235" t="s">
        <v>2</v>
      </c>
      <c r="G6" s="398" t="e">
        <f>VLOOKUP(B6,Municípios_CNPJ!$B$3:$F$401,5,FALSE)</f>
        <v>#N/A</v>
      </c>
      <c r="H6" s="398"/>
      <c r="I6" s="399"/>
      <c r="K6" s="24"/>
      <c r="M6" s="12" t="s">
        <v>448</v>
      </c>
      <c r="XFD6" s="184"/>
    </row>
    <row r="7" spans="1:20 16384:16384" ht="3" customHeight="1">
      <c r="A7" s="235"/>
      <c r="B7" s="238"/>
      <c r="C7" s="238"/>
      <c r="D7" s="238"/>
      <c r="E7" s="184"/>
      <c r="F7" s="235"/>
      <c r="G7" s="238"/>
      <c r="H7" s="238"/>
      <c r="I7" s="238"/>
      <c r="XFD7" s="184"/>
    </row>
    <row r="8" spans="1:20 16384:16384" ht="27" customHeight="1">
      <c r="A8" s="235" t="s">
        <v>502</v>
      </c>
      <c r="B8" s="395" t="s">
        <v>662</v>
      </c>
      <c r="C8" s="395"/>
      <c r="D8" s="395"/>
      <c r="E8" s="184"/>
      <c r="F8" s="235" t="s">
        <v>452</v>
      </c>
      <c r="G8" s="393"/>
      <c r="H8" s="393"/>
      <c r="I8" s="393"/>
      <c r="J8" s="79">
        <v>20</v>
      </c>
      <c r="K8" s="24">
        <v>15</v>
      </c>
      <c r="XFD8" s="184"/>
    </row>
    <row r="9" spans="1:20 16384:16384" ht="3" customHeight="1">
      <c r="A9" s="184"/>
      <c r="B9" s="238"/>
      <c r="C9" s="238"/>
      <c r="D9" s="238"/>
      <c r="E9" s="184"/>
      <c r="F9" s="184"/>
      <c r="G9" s="238"/>
      <c r="H9" s="238"/>
      <c r="I9" s="238"/>
      <c r="XFD9" s="184"/>
    </row>
    <row r="10" spans="1:20 16384:16384" ht="36.75" customHeight="1" thickBot="1">
      <c r="A10" s="235" t="s">
        <v>4</v>
      </c>
      <c r="B10" s="168">
        <v>0</v>
      </c>
      <c r="C10" s="242" t="s">
        <v>464</v>
      </c>
      <c r="D10" s="151" t="s">
        <v>808</v>
      </c>
      <c r="E10" s="184"/>
      <c r="F10" s="235"/>
      <c r="G10" s="409" t="s">
        <v>699</v>
      </c>
      <c r="H10" s="410"/>
      <c r="I10" s="410"/>
      <c r="K10" s="24"/>
      <c r="XFD10" s="184"/>
    </row>
    <row r="11" spans="1:20 16384:16384" ht="3" customHeight="1">
      <c r="A11" s="235"/>
      <c r="B11" s="238"/>
      <c r="C11" s="238"/>
      <c r="D11" s="238"/>
      <c r="E11" s="184"/>
      <c r="F11" s="235"/>
      <c r="G11" s="238"/>
      <c r="H11" s="238"/>
      <c r="I11" s="238"/>
      <c r="XFD11" s="184"/>
    </row>
    <row r="12" spans="1:20 16384:16384" ht="8.1" customHeight="1" thickBot="1">
      <c r="A12" s="239"/>
      <c r="B12" s="233"/>
      <c r="C12" s="233"/>
      <c r="D12" s="233"/>
      <c r="E12" s="240"/>
      <c r="F12" s="239"/>
      <c r="G12" s="241"/>
      <c r="H12" s="241"/>
      <c r="I12" s="241"/>
      <c r="XFD12" s="184"/>
    </row>
    <row r="13" spans="1:20 16384:16384" ht="8.1" customHeight="1">
      <c r="A13" s="184"/>
      <c r="B13" s="184"/>
      <c r="C13" s="184"/>
      <c r="D13" s="184"/>
      <c r="E13" s="184"/>
      <c r="F13" s="184"/>
      <c r="G13" s="238"/>
      <c r="H13" s="238"/>
      <c r="I13" s="238"/>
      <c r="XFD13" s="184"/>
    </row>
    <row r="14" spans="1:20 16384:16384" ht="15.75" customHeight="1">
      <c r="A14" s="235" t="s">
        <v>5</v>
      </c>
      <c r="B14" s="395" t="s">
        <v>697</v>
      </c>
      <c r="C14" s="395"/>
      <c r="D14" s="395"/>
      <c r="E14" s="184"/>
      <c r="F14" s="235" t="s">
        <v>7</v>
      </c>
      <c r="G14" s="395" t="s">
        <v>454</v>
      </c>
      <c r="H14" s="395"/>
      <c r="I14" s="395"/>
      <c r="L14" s="11"/>
      <c r="XFD14" s="184"/>
    </row>
    <row r="15" spans="1:20 16384:16384" ht="3" customHeight="1">
      <c r="A15" s="235"/>
      <c r="B15" s="236"/>
      <c r="C15" s="236"/>
      <c r="D15" s="236"/>
      <c r="E15" s="184"/>
      <c r="F15" s="235"/>
      <c r="G15" s="237"/>
      <c r="H15" s="237"/>
      <c r="I15" s="237"/>
      <c r="XFD15" s="184"/>
    </row>
    <row r="16" spans="1:20 16384:16384">
      <c r="A16" s="235" t="s">
        <v>8</v>
      </c>
      <c r="B16" s="395" t="s">
        <v>698</v>
      </c>
      <c r="C16" s="395"/>
      <c r="D16" s="395"/>
      <c r="E16" s="184"/>
      <c r="F16" s="235" t="s">
        <v>6</v>
      </c>
      <c r="G16" s="395" t="s">
        <v>695</v>
      </c>
      <c r="H16" s="395"/>
      <c r="I16" s="395"/>
      <c r="XFD16" s="184"/>
    </row>
    <row r="17" spans="1:12 16384:16384" ht="3" customHeight="1">
      <c r="A17" s="184"/>
      <c r="B17" s="236"/>
      <c r="C17" s="236"/>
      <c r="D17" s="236"/>
      <c r="E17" s="184"/>
      <c r="F17" s="184"/>
      <c r="G17" s="237"/>
      <c r="H17" s="237"/>
      <c r="I17" s="237"/>
      <c r="XFD17" s="184"/>
    </row>
    <row r="18" spans="1:12 16384:16384">
      <c r="A18" s="235" t="s">
        <v>9</v>
      </c>
      <c r="B18" s="395" t="s">
        <v>652</v>
      </c>
      <c r="C18" s="395"/>
      <c r="D18" s="395"/>
      <c r="E18" s="184"/>
      <c r="F18" s="235" t="s">
        <v>10</v>
      </c>
      <c r="G18" s="395" t="s">
        <v>696</v>
      </c>
      <c r="H18" s="395"/>
      <c r="I18" s="395"/>
      <c r="XFD18" s="184"/>
    </row>
    <row r="19" spans="1:12 16384:16384" ht="8.1" customHeight="1" thickBot="1">
      <c r="A19" s="232"/>
      <c r="B19" s="233"/>
      <c r="C19" s="233"/>
      <c r="D19" s="233"/>
      <c r="E19" s="234"/>
      <c r="F19" s="232"/>
      <c r="G19" s="233"/>
      <c r="H19" s="233"/>
      <c r="I19" s="233"/>
      <c r="XFD19" s="179"/>
    </row>
    <row r="20" spans="1:12 16384:16384" ht="8.1" customHeight="1">
      <c r="A20" s="179"/>
      <c r="B20" s="179"/>
      <c r="C20" s="179"/>
      <c r="D20" s="179"/>
      <c r="E20" s="179"/>
      <c r="F20" s="179"/>
      <c r="G20" s="179"/>
      <c r="H20" s="179"/>
      <c r="I20" s="179"/>
      <c r="XFD20" s="179"/>
    </row>
    <row r="21" spans="1:12 16384:16384">
      <c r="A21" s="392" t="s">
        <v>582</v>
      </c>
      <c r="B21" s="392"/>
      <c r="C21" s="392"/>
      <c r="D21" s="392"/>
      <c r="E21" s="392"/>
      <c r="F21" s="392"/>
      <c r="G21" s="392"/>
      <c r="H21" s="392"/>
      <c r="I21" s="392"/>
      <c r="XFD21" s="179"/>
    </row>
    <row r="22" spans="1:12 16384:16384" ht="6" customHeight="1">
      <c r="A22" s="179"/>
      <c r="B22" s="179"/>
      <c r="C22" s="179"/>
      <c r="D22" s="179"/>
      <c r="E22" s="179"/>
      <c r="F22" s="179"/>
      <c r="G22" s="179"/>
      <c r="H22" s="179"/>
      <c r="I22" s="179"/>
      <c r="XFD22" s="179"/>
    </row>
    <row r="23" spans="1:12 16384:16384">
      <c r="A23" s="197" t="s">
        <v>580</v>
      </c>
      <c r="B23" s="179"/>
      <c r="C23" s="179"/>
      <c r="D23" s="179"/>
      <c r="E23" s="179"/>
      <c r="F23" s="179"/>
      <c r="G23" s="179"/>
      <c r="H23" s="179"/>
      <c r="I23" s="179"/>
      <c r="L23" s="11"/>
      <c r="XFD23" s="179"/>
    </row>
    <row r="24" spans="1:12 16384:16384" ht="16.899999999999999" hidden="1" customHeight="1">
      <c r="A24" s="407"/>
      <c r="B24" s="407"/>
      <c r="C24" s="407"/>
      <c r="D24" s="407"/>
      <c r="E24" s="407"/>
      <c r="F24" s="407"/>
      <c r="G24" s="407"/>
      <c r="H24" s="407"/>
      <c r="I24" s="407"/>
      <c r="L24" s="11"/>
      <c r="XFD24" s="179"/>
    </row>
    <row r="25" spans="1:12 16384:16384" ht="69.75" customHeight="1">
      <c r="A25" s="408" t="s">
        <v>833</v>
      </c>
      <c r="B25" s="408"/>
      <c r="C25" s="408"/>
      <c r="D25" s="408"/>
      <c r="E25" s="408"/>
      <c r="F25" s="408"/>
      <c r="G25" s="408"/>
      <c r="H25" s="408"/>
      <c r="I25" s="408"/>
      <c r="XFD25" s="179"/>
    </row>
    <row r="26" spans="1:12 16384:16384" ht="6" customHeight="1">
      <c r="A26" s="197"/>
      <c r="B26" s="231"/>
      <c r="C26" s="231"/>
      <c r="D26" s="231"/>
      <c r="E26" s="231"/>
      <c r="F26" s="231"/>
      <c r="G26" s="231"/>
      <c r="H26" s="231"/>
      <c r="I26" s="231"/>
      <c r="XFD26" s="179"/>
    </row>
    <row r="27" spans="1:12 16384:16384">
      <c r="A27" s="197" t="s">
        <v>581</v>
      </c>
      <c r="B27" s="231"/>
      <c r="C27" s="231"/>
      <c r="D27" s="231"/>
      <c r="E27" s="231"/>
      <c r="F27" s="231"/>
      <c r="G27" s="231"/>
      <c r="H27" s="231"/>
      <c r="I27" s="231"/>
      <c r="XFD27" s="179"/>
    </row>
    <row r="28" spans="1:12 16384:16384" ht="15" hidden="1" customHeight="1">
      <c r="A28" s="407"/>
      <c r="B28" s="407"/>
      <c r="C28" s="407"/>
      <c r="D28" s="407"/>
      <c r="E28" s="407"/>
      <c r="F28" s="407"/>
      <c r="G28" s="407"/>
      <c r="H28" s="407"/>
      <c r="I28" s="407"/>
      <c r="XFD28" s="179"/>
    </row>
    <row r="29" spans="1:12 16384:16384" ht="105" customHeight="1">
      <c r="A29" s="406" t="s">
        <v>825</v>
      </c>
      <c r="B29" s="406"/>
      <c r="C29" s="406"/>
      <c r="D29" s="406"/>
      <c r="E29" s="406"/>
      <c r="F29" s="406"/>
      <c r="G29" s="406"/>
      <c r="H29" s="406"/>
      <c r="I29" s="406"/>
      <c r="L29" s="11"/>
      <c r="XFD29" s="179"/>
    </row>
    <row r="30" spans="1:12 16384:16384" ht="6" customHeight="1">
      <c r="A30" s="179"/>
      <c r="B30" s="179"/>
      <c r="C30" s="179"/>
      <c r="D30" s="179"/>
      <c r="E30" s="179"/>
      <c r="F30" s="179"/>
      <c r="G30" s="179"/>
      <c r="H30" s="179"/>
      <c r="I30" s="179"/>
      <c r="XFD30" s="179"/>
    </row>
    <row r="31" spans="1:12 16384:16384" ht="17.25" customHeight="1">
      <c r="A31" s="392" t="s">
        <v>546</v>
      </c>
      <c r="B31" s="392"/>
      <c r="C31" s="392"/>
      <c r="D31" s="392"/>
      <c r="E31" s="392"/>
      <c r="F31" s="392"/>
      <c r="G31" s="392"/>
      <c r="H31" s="392"/>
      <c r="I31" s="392"/>
      <c r="XFD31" s="179"/>
    </row>
    <row r="32" spans="1:12 16384:16384" ht="5.25" customHeight="1">
      <c r="A32" s="231"/>
      <c r="B32" s="231"/>
      <c r="C32" s="231"/>
      <c r="D32" s="231"/>
      <c r="E32" s="231"/>
      <c r="F32" s="231"/>
      <c r="G32" s="231"/>
      <c r="H32" s="231"/>
      <c r="I32" s="231"/>
      <c r="XFD32" s="179"/>
    </row>
    <row r="33" spans="1:12 16384:16384">
      <c r="A33" s="404" t="s">
        <v>544</v>
      </c>
      <c r="B33" s="405"/>
      <c r="C33" s="153" t="s">
        <v>694</v>
      </c>
      <c r="D33" s="228"/>
      <c r="E33" s="404" t="s">
        <v>545</v>
      </c>
      <c r="F33" s="405"/>
      <c r="G33" s="153" t="s">
        <v>666</v>
      </c>
      <c r="H33" s="223"/>
      <c r="I33" s="224"/>
      <c r="L33" s="11"/>
      <c r="XFD33" s="179"/>
    </row>
    <row r="34" spans="1:12 16384:16384">
      <c r="A34" s="404" t="s">
        <v>538</v>
      </c>
      <c r="B34" s="405"/>
      <c r="C34" s="155" t="s">
        <v>663</v>
      </c>
      <c r="D34" s="229" t="s">
        <v>540</v>
      </c>
      <c r="E34" s="404" t="s">
        <v>539</v>
      </c>
      <c r="F34" s="405"/>
      <c r="G34" s="153" t="s">
        <v>667</v>
      </c>
      <c r="H34" s="225" t="s">
        <v>540</v>
      </c>
      <c r="I34" s="226"/>
      <c r="L34" s="11"/>
      <c r="XFD34" s="179"/>
    </row>
    <row r="35" spans="1:12 16384:16384">
      <c r="A35" s="404" t="s">
        <v>541</v>
      </c>
      <c r="B35" s="405"/>
      <c r="C35" s="154" t="s">
        <v>664</v>
      </c>
      <c r="D35" s="230"/>
      <c r="E35" s="404" t="s">
        <v>542</v>
      </c>
      <c r="F35" s="405"/>
      <c r="G35" s="153" t="s">
        <v>668</v>
      </c>
      <c r="H35" s="227"/>
      <c r="I35" s="226"/>
      <c r="L35" s="11"/>
      <c r="XFD35" s="179"/>
    </row>
    <row r="36" spans="1:12 16384:16384">
      <c r="A36" s="400" t="s">
        <v>543</v>
      </c>
      <c r="B36" s="401"/>
      <c r="C36" s="155" t="s">
        <v>665</v>
      </c>
      <c r="D36" s="221"/>
      <c r="E36" s="402"/>
      <c r="F36" s="403"/>
      <c r="G36" s="221"/>
      <c r="H36" s="221"/>
      <c r="I36" s="222"/>
      <c r="L36" s="11"/>
      <c r="XFD36" s="179"/>
    </row>
    <row r="37" spans="1:12 16384:16384" ht="4.5" customHeight="1">
      <c r="A37" s="220"/>
      <c r="B37" s="220"/>
      <c r="C37" s="220"/>
      <c r="D37" s="220"/>
      <c r="E37" s="220"/>
      <c r="F37" s="220"/>
      <c r="G37" s="220"/>
      <c r="H37" s="220"/>
      <c r="I37" s="220"/>
      <c r="J37" s="11"/>
      <c r="XFD37" s="179"/>
    </row>
    <row r="38" spans="1:12 16384:16384" ht="21" customHeight="1">
      <c r="A38" s="375" t="s">
        <v>626</v>
      </c>
      <c r="B38" s="375"/>
      <c r="C38" s="375"/>
      <c r="D38" s="375"/>
      <c r="E38" s="375"/>
      <c r="F38" s="375"/>
      <c r="G38" s="375"/>
      <c r="H38" s="375"/>
      <c r="I38" s="375"/>
      <c r="K38" s="78" t="s">
        <v>584</v>
      </c>
      <c r="XFD38" s="179"/>
    </row>
    <row r="39" spans="1:12 16384:16384" ht="6" customHeight="1">
      <c r="A39" s="198"/>
      <c r="B39" s="199"/>
      <c r="C39" s="200"/>
      <c r="D39" s="200"/>
      <c r="E39" s="200"/>
      <c r="F39" s="198"/>
      <c r="G39" s="201"/>
      <c r="H39" s="180"/>
      <c r="I39" s="180"/>
      <c r="K39" s="28" t="s">
        <v>12</v>
      </c>
      <c r="XFD39" s="179"/>
    </row>
    <row r="40" spans="1:12 16384:16384" ht="18" customHeight="1">
      <c r="A40" s="219" t="s">
        <v>700</v>
      </c>
      <c r="B40" s="126">
        <v>1</v>
      </c>
      <c r="C40" s="214"/>
      <c r="D40" s="214"/>
      <c r="E40" s="214"/>
      <c r="F40" s="214"/>
      <c r="G40" s="214"/>
      <c r="H40" s="214"/>
      <c r="I40" s="214"/>
      <c r="K40" s="28" t="s">
        <v>12</v>
      </c>
      <c r="XFD40" s="179"/>
    </row>
    <row r="41" spans="1:12 16384:16384" ht="18" customHeight="1">
      <c r="A41" s="212" t="s">
        <v>583</v>
      </c>
      <c r="B41" s="213"/>
      <c r="C41" s="214"/>
      <c r="D41" s="214"/>
      <c r="E41" s="214"/>
      <c r="F41" s="214"/>
      <c r="G41" s="214"/>
      <c r="H41" s="214"/>
      <c r="I41" s="214"/>
      <c r="K41" s="28" t="str">
        <f>IF($B$40&gt;0,"X","vazia")</f>
        <v>X</v>
      </c>
      <c r="XFD41" s="179"/>
    </row>
    <row r="42" spans="1:12 16384:16384">
      <c r="A42" s="215" t="s">
        <v>585</v>
      </c>
      <c r="B42" s="216" t="s">
        <v>586</v>
      </c>
      <c r="C42" s="217" t="s">
        <v>587</v>
      </c>
      <c r="D42" s="216" t="s">
        <v>588</v>
      </c>
      <c r="E42" s="218"/>
      <c r="F42" s="218"/>
      <c r="G42" s="218"/>
      <c r="H42" s="218"/>
      <c r="I42" s="218"/>
      <c r="K42" s="28" t="str">
        <f>IF($B$40&gt;0,"X","vazia")</f>
        <v>X</v>
      </c>
      <c r="XFD42" s="184"/>
    </row>
    <row r="43" spans="1:12 16384:16384">
      <c r="A43" s="203" t="s">
        <v>654</v>
      </c>
      <c r="B43" s="209">
        <v>1</v>
      </c>
      <c r="C43" s="86"/>
      <c r="D43" s="86"/>
      <c r="E43" s="206"/>
      <c r="F43" s="207"/>
      <c r="G43" s="208"/>
      <c r="H43" s="208"/>
      <c r="I43" s="200"/>
      <c r="K43" s="28" t="str">
        <f>IF($B$40&gt;0,"X","vazia")</f>
        <v>X</v>
      </c>
      <c r="L43" s="11"/>
      <c r="XFD43" s="179"/>
    </row>
    <row r="44" spans="1:12 16384:16384">
      <c r="A44" s="210" t="s">
        <v>655</v>
      </c>
      <c r="B44" s="211">
        <v>2</v>
      </c>
      <c r="C44" s="87"/>
      <c r="D44" s="88"/>
      <c r="E44" s="206"/>
      <c r="F44" s="207"/>
      <c r="G44" s="208"/>
      <c r="H44" s="208"/>
      <c r="I44" s="200"/>
      <c r="K44" s="28" t="str">
        <f>IF((A43&gt;0),"X","vazia")</f>
        <v>X</v>
      </c>
      <c r="XFD44" s="179"/>
    </row>
    <row r="45" spans="1:12 16384:16384">
      <c r="A45" s="202" t="s">
        <v>656</v>
      </c>
      <c r="B45" s="211">
        <v>3</v>
      </c>
      <c r="C45" s="87"/>
      <c r="D45" s="88"/>
      <c r="E45" s="206"/>
      <c r="F45" s="207"/>
      <c r="G45" s="208"/>
      <c r="H45" s="208"/>
      <c r="I45" s="200"/>
      <c r="K45" s="28" t="str">
        <f t="shared" ref="K45:K108" si="0">IF((A44&gt;0),"X","vazia")</f>
        <v>X</v>
      </c>
      <c r="XFD45" s="179"/>
    </row>
    <row r="46" spans="1:12 16384:16384">
      <c r="A46" s="202" t="s">
        <v>657</v>
      </c>
      <c r="B46" s="211">
        <v>4</v>
      </c>
      <c r="C46" s="87"/>
      <c r="D46" s="88"/>
      <c r="E46" s="206"/>
      <c r="F46" s="207"/>
      <c r="G46" s="208"/>
      <c r="H46" s="208"/>
      <c r="I46" s="200"/>
      <c r="K46" s="28" t="str">
        <f t="shared" si="0"/>
        <v>X</v>
      </c>
      <c r="XFD46" s="179"/>
    </row>
    <row r="47" spans="1:12 16384:16384">
      <c r="A47" s="202" t="s">
        <v>658</v>
      </c>
      <c r="B47" s="211">
        <v>5</v>
      </c>
      <c r="C47" s="87"/>
      <c r="D47" s="88"/>
      <c r="E47" s="206"/>
      <c r="F47" s="207"/>
      <c r="G47" s="208"/>
      <c r="H47" s="208"/>
      <c r="I47" s="200"/>
      <c r="K47" s="28" t="str">
        <f t="shared" si="0"/>
        <v>X</v>
      </c>
      <c r="XFD47" s="179"/>
    </row>
    <row r="48" spans="1:12 16384:16384">
      <c r="A48" s="202" t="s">
        <v>659</v>
      </c>
      <c r="B48" s="211">
        <v>6</v>
      </c>
      <c r="C48" s="87"/>
      <c r="D48" s="88"/>
      <c r="E48" s="206"/>
      <c r="F48" s="207"/>
      <c r="G48" s="208"/>
      <c r="H48" s="208"/>
      <c r="I48" s="200"/>
      <c r="K48" s="28" t="str">
        <f t="shared" si="0"/>
        <v>X</v>
      </c>
      <c r="XFD48" s="179"/>
    </row>
    <row r="49" spans="1:11 16384:16384">
      <c r="A49" s="202"/>
      <c r="B49" s="203"/>
      <c r="C49" s="204"/>
      <c r="D49" s="205"/>
      <c r="E49" s="206"/>
      <c r="F49" s="207"/>
      <c r="G49" s="208"/>
      <c r="H49" s="208"/>
      <c r="I49" s="200"/>
      <c r="K49" s="28" t="str">
        <f t="shared" si="0"/>
        <v>X</v>
      </c>
      <c r="XFD49" s="179"/>
    </row>
    <row r="50" spans="1:11 16384:16384" hidden="1">
      <c r="A50" s="72"/>
      <c r="B50" s="51"/>
      <c r="C50" s="70"/>
      <c r="D50" s="70"/>
      <c r="E50" s="46"/>
      <c r="F50" s="47"/>
      <c r="G50" s="48"/>
      <c r="H50" s="48"/>
      <c r="I50" s="15"/>
      <c r="K50" s="28" t="str">
        <f t="shared" si="0"/>
        <v>vazia</v>
      </c>
    </row>
    <row r="51" spans="1:11 16384:16384" hidden="1">
      <c r="A51" s="72"/>
      <c r="B51" s="72"/>
      <c r="C51" s="70"/>
      <c r="D51" s="70"/>
      <c r="E51" s="46"/>
      <c r="F51" s="47"/>
      <c r="G51" s="48"/>
      <c r="H51" s="48"/>
      <c r="I51" s="15"/>
      <c r="K51" s="28" t="str">
        <f t="shared" si="0"/>
        <v>vazia</v>
      </c>
    </row>
    <row r="52" spans="1:11 16384:16384" hidden="1">
      <c r="A52" s="72"/>
      <c r="B52" s="72"/>
      <c r="C52" s="70"/>
      <c r="D52" s="70"/>
      <c r="E52" s="46"/>
      <c r="F52" s="47"/>
      <c r="G52" s="48"/>
      <c r="H52" s="48"/>
      <c r="I52" s="15"/>
      <c r="K52" s="28" t="str">
        <f t="shared" si="0"/>
        <v>vazia</v>
      </c>
    </row>
    <row r="53" spans="1:11 16384:16384" hidden="1">
      <c r="A53" s="72"/>
      <c r="B53" s="72"/>
      <c r="C53" s="70"/>
      <c r="D53" s="70"/>
      <c r="E53" s="46"/>
      <c r="F53" s="47"/>
      <c r="G53" s="48"/>
      <c r="H53" s="48"/>
      <c r="I53" s="15"/>
      <c r="K53" s="28" t="str">
        <f t="shared" si="0"/>
        <v>vazia</v>
      </c>
    </row>
    <row r="54" spans="1:11 16384:16384" hidden="1">
      <c r="A54" s="72"/>
      <c r="B54" s="72"/>
      <c r="C54" s="70"/>
      <c r="D54" s="70"/>
      <c r="E54" s="46"/>
      <c r="F54" s="47"/>
      <c r="G54" s="48"/>
      <c r="H54" s="48"/>
      <c r="I54" s="15"/>
      <c r="K54" s="28" t="str">
        <f t="shared" si="0"/>
        <v>vazia</v>
      </c>
    </row>
    <row r="55" spans="1:11 16384:16384" hidden="1">
      <c r="A55" s="72"/>
      <c r="B55" s="72"/>
      <c r="C55" s="70"/>
      <c r="D55" s="70"/>
      <c r="E55" s="46"/>
      <c r="F55" s="47"/>
      <c r="G55" s="48"/>
      <c r="H55" s="48"/>
      <c r="I55" s="15"/>
      <c r="K55" s="28" t="str">
        <f t="shared" si="0"/>
        <v>vazia</v>
      </c>
    </row>
    <row r="56" spans="1:11 16384:16384" hidden="1">
      <c r="A56" s="72"/>
      <c r="B56" s="72"/>
      <c r="C56" s="70"/>
      <c r="D56" s="70"/>
      <c r="E56" s="46"/>
      <c r="F56" s="47"/>
      <c r="G56" s="48"/>
      <c r="H56" s="48"/>
      <c r="I56" s="15"/>
      <c r="K56" s="28" t="str">
        <f t="shared" si="0"/>
        <v>vazia</v>
      </c>
    </row>
    <row r="57" spans="1:11 16384:16384" hidden="1">
      <c r="A57" s="72"/>
      <c r="B57" s="72"/>
      <c r="C57" s="70"/>
      <c r="D57" s="70"/>
      <c r="E57" s="46"/>
      <c r="F57" s="47"/>
      <c r="G57" s="48"/>
      <c r="H57" s="48"/>
      <c r="I57" s="15"/>
      <c r="K57" s="28" t="str">
        <f t="shared" si="0"/>
        <v>vazia</v>
      </c>
    </row>
    <row r="58" spans="1:11 16384:16384" hidden="1">
      <c r="A58" s="72"/>
      <c r="B58" s="72"/>
      <c r="C58" s="70"/>
      <c r="D58" s="70"/>
      <c r="E58" s="46"/>
      <c r="F58" s="47"/>
      <c r="G58" s="48"/>
      <c r="H58" s="48"/>
      <c r="I58" s="15"/>
      <c r="K58" s="28" t="str">
        <f t="shared" si="0"/>
        <v>vazia</v>
      </c>
    </row>
    <row r="59" spans="1:11 16384:16384" hidden="1">
      <c r="A59" s="72"/>
      <c r="B59" s="72"/>
      <c r="C59" s="70"/>
      <c r="D59" s="70"/>
      <c r="E59" s="46"/>
      <c r="F59" s="47"/>
      <c r="G59" s="48"/>
      <c r="H59" s="48"/>
      <c r="I59" s="15"/>
      <c r="K59" s="28" t="str">
        <f t="shared" si="0"/>
        <v>vazia</v>
      </c>
    </row>
    <row r="60" spans="1:11 16384:16384" hidden="1">
      <c r="A60" s="72"/>
      <c r="B60" s="72"/>
      <c r="C60" s="70"/>
      <c r="D60" s="70"/>
      <c r="E60" s="46"/>
      <c r="F60" s="47"/>
      <c r="G60" s="48"/>
      <c r="H60" s="48"/>
      <c r="I60" s="15"/>
      <c r="K60" s="28" t="str">
        <f t="shared" si="0"/>
        <v>vazia</v>
      </c>
    </row>
    <row r="61" spans="1:11 16384:16384" hidden="1">
      <c r="A61" s="72"/>
      <c r="B61" s="72"/>
      <c r="C61" s="70"/>
      <c r="D61" s="70"/>
      <c r="E61" s="46"/>
      <c r="F61" s="47"/>
      <c r="G61" s="48"/>
      <c r="H61" s="48"/>
      <c r="I61" s="15"/>
      <c r="K61" s="28" t="str">
        <f t="shared" si="0"/>
        <v>vazia</v>
      </c>
    </row>
    <row r="62" spans="1:11 16384:16384" hidden="1">
      <c r="A62" s="49"/>
      <c r="B62" s="49"/>
      <c r="C62" s="50"/>
      <c r="D62" s="50"/>
      <c r="E62" s="46"/>
      <c r="F62" s="47"/>
      <c r="G62" s="48"/>
      <c r="H62" s="48"/>
      <c r="I62" s="15"/>
      <c r="K62" s="28" t="str">
        <f t="shared" si="0"/>
        <v>vazia</v>
      </c>
    </row>
    <row r="63" spans="1:11 16384:16384" hidden="1">
      <c r="A63" s="29"/>
      <c r="B63" s="30"/>
      <c r="C63" s="31"/>
      <c r="D63" s="31"/>
      <c r="E63" s="31"/>
      <c r="F63" s="31"/>
      <c r="G63" s="31"/>
      <c r="H63" s="31"/>
      <c r="I63" s="31"/>
      <c r="J63" s="32"/>
      <c r="K63" s="28" t="str">
        <f>IF($B$40&gt;1,"X","vazia")</f>
        <v>vazia</v>
      </c>
    </row>
    <row r="64" spans="1:11 16384:16384" ht="18" hidden="1" customHeight="1">
      <c r="A64" s="25" t="s">
        <v>624</v>
      </c>
      <c r="B64" s="26"/>
      <c r="C64" s="27"/>
      <c r="D64" s="27"/>
      <c r="E64" s="27"/>
      <c r="F64" s="27"/>
      <c r="G64" s="27"/>
      <c r="H64" s="27"/>
      <c r="I64" s="27"/>
      <c r="K64" s="28" t="str">
        <f t="shared" ref="K64:K66" si="1">IF($B$40&gt;1,"X","vazia")</f>
        <v>vazia</v>
      </c>
    </row>
    <row r="65" spans="1:12" hidden="1">
      <c r="A65" s="73" t="s">
        <v>585</v>
      </c>
      <c r="B65" s="74" t="s">
        <v>586</v>
      </c>
      <c r="C65" s="75" t="s">
        <v>587</v>
      </c>
      <c r="D65" s="74" t="s">
        <v>588</v>
      </c>
      <c r="E65" s="44"/>
      <c r="F65" s="45"/>
      <c r="G65" s="45"/>
      <c r="H65" s="45"/>
      <c r="I65" s="45"/>
      <c r="K65" s="28" t="str">
        <f t="shared" si="1"/>
        <v>vazia</v>
      </c>
    </row>
    <row r="66" spans="1:12" hidden="1">
      <c r="A66" s="49"/>
      <c r="B66" s="49"/>
      <c r="C66" s="50"/>
      <c r="D66" s="50"/>
      <c r="E66" s="46"/>
      <c r="F66" s="47"/>
      <c r="G66" s="48"/>
      <c r="H66" s="48"/>
      <c r="I66" s="15"/>
      <c r="K66" s="28" t="str">
        <f t="shared" si="1"/>
        <v>vazia</v>
      </c>
      <c r="L66" s="11" t="s">
        <v>589</v>
      </c>
    </row>
    <row r="67" spans="1:12" hidden="1">
      <c r="A67" s="72"/>
      <c r="B67" s="72"/>
      <c r="C67" s="70"/>
      <c r="D67" s="70"/>
      <c r="E67" s="46"/>
      <c r="F67" s="47"/>
      <c r="G67" s="48"/>
      <c r="H67" s="48"/>
      <c r="I67" s="15"/>
      <c r="K67" s="28" t="str">
        <f t="shared" si="0"/>
        <v>vazia</v>
      </c>
    </row>
    <row r="68" spans="1:12" hidden="1">
      <c r="A68" s="72"/>
      <c r="B68" s="72"/>
      <c r="C68" s="70"/>
      <c r="D68" s="70"/>
      <c r="E68" s="46"/>
      <c r="F68" s="47"/>
      <c r="G68" s="48"/>
      <c r="H68" s="48"/>
      <c r="I68" s="15"/>
      <c r="K68" s="28" t="str">
        <f t="shared" si="0"/>
        <v>vazia</v>
      </c>
    </row>
    <row r="69" spans="1:12" hidden="1">
      <c r="A69" s="72"/>
      <c r="B69" s="72"/>
      <c r="C69" s="70"/>
      <c r="D69" s="70"/>
      <c r="E69" s="46"/>
      <c r="F69" s="47"/>
      <c r="G69" s="48"/>
      <c r="H69" s="48"/>
      <c r="I69" s="15"/>
      <c r="K69" s="28" t="str">
        <f t="shared" si="0"/>
        <v>vazia</v>
      </c>
    </row>
    <row r="70" spans="1:12" hidden="1">
      <c r="A70" s="72"/>
      <c r="B70" s="72"/>
      <c r="C70" s="70"/>
      <c r="D70" s="70"/>
      <c r="E70" s="46"/>
      <c r="F70" s="47"/>
      <c r="G70" s="48"/>
      <c r="H70" s="48"/>
      <c r="I70" s="15"/>
      <c r="K70" s="28" t="str">
        <f t="shared" si="0"/>
        <v>vazia</v>
      </c>
    </row>
    <row r="71" spans="1:12" hidden="1">
      <c r="A71" s="72"/>
      <c r="B71" s="72"/>
      <c r="C71" s="70"/>
      <c r="D71" s="70"/>
      <c r="E71" s="46"/>
      <c r="F71" s="47"/>
      <c r="G71" s="48"/>
      <c r="H71" s="48"/>
      <c r="I71" s="15"/>
      <c r="K71" s="28" t="str">
        <f t="shared" si="0"/>
        <v>vazia</v>
      </c>
    </row>
    <row r="72" spans="1:12" hidden="1">
      <c r="A72" s="72"/>
      <c r="B72" s="72"/>
      <c r="C72" s="70"/>
      <c r="D72" s="70"/>
      <c r="E72" s="46"/>
      <c r="F72" s="47"/>
      <c r="G72" s="48"/>
      <c r="H72" s="48"/>
      <c r="I72" s="15"/>
      <c r="K72" s="28" t="str">
        <f t="shared" si="0"/>
        <v>vazia</v>
      </c>
    </row>
    <row r="73" spans="1:12" hidden="1">
      <c r="A73" s="72"/>
      <c r="B73" s="72"/>
      <c r="C73" s="70"/>
      <c r="D73" s="70"/>
      <c r="E73" s="46"/>
      <c r="F73" s="47"/>
      <c r="G73" s="48"/>
      <c r="H73" s="48"/>
      <c r="I73" s="15"/>
      <c r="K73" s="28" t="str">
        <f t="shared" si="0"/>
        <v>vazia</v>
      </c>
    </row>
    <row r="74" spans="1:12" hidden="1">
      <c r="A74" s="72"/>
      <c r="B74" s="72"/>
      <c r="C74" s="70"/>
      <c r="D74" s="70"/>
      <c r="E74" s="46"/>
      <c r="F74" s="47"/>
      <c r="G74" s="48"/>
      <c r="H74" s="48"/>
      <c r="I74" s="15"/>
      <c r="K74" s="28" t="str">
        <f t="shared" si="0"/>
        <v>vazia</v>
      </c>
    </row>
    <row r="75" spans="1:12" hidden="1">
      <c r="A75" s="72"/>
      <c r="B75" s="72"/>
      <c r="C75" s="70"/>
      <c r="D75" s="70"/>
      <c r="E75" s="46"/>
      <c r="F75" s="47"/>
      <c r="G75" s="48"/>
      <c r="H75" s="48"/>
      <c r="I75" s="15"/>
      <c r="K75" s="28" t="str">
        <f t="shared" si="0"/>
        <v>vazia</v>
      </c>
    </row>
    <row r="76" spans="1:12" hidden="1">
      <c r="A76" s="72"/>
      <c r="B76" s="72"/>
      <c r="C76" s="70"/>
      <c r="D76" s="70"/>
      <c r="E76" s="46"/>
      <c r="F76" s="47"/>
      <c r="G76" s="48"/>
      <c r="H76" s="48"/>
      <c r="I76" s="15"/>
      <c r="K76" s="28" t="str">
        <f t="shared" si="0"/>
        <v>vazia</v>
      </c>
    </row>
    <row r="77" spans="1:12" hidden="1">
      <c r="A77" s="72"/>
      <c r="B77" s="72"/>
      <c r="C77" s="70"/>
      <c r="D77" s="70"/>
      <c r="E77" s="46"/>
      <c r="F77" s="47"/>
      <c r="G77" s="48"/>
      <c r="H77" s="48"/>
      <c r="I77" s="15"/>
      <c r="K77" s="28" t="str">
        <f t="shared" si="0"/>
        <v>vazia</v>
      </c>
    </row>
    <row r="78" spans="1:12" hidden="1">
      <c r="A78" s="72"/>
      <c r="B78" s="72"/>
      <c r="C78" s="70"/>
      <c r="D78" s="70"/>
      <c r="E78" s="46"/>
      <c r="F78" s="47"/>
      <c r="G78" s="48"/>
      <c r="H78" s="48"/>
      <c r="I78" s="15"/>
      <c r="K78" s="28" t="str">
        <f t="shared" si="0"/>
        <v>vazia</v>
      </c>
    </row>
    <row r="79" spans="1:12" hidden="1">
      <c r="A79" s="72"/>
      <c r="B79" s="72"/>
      <c r="C79" s="70"/>
      <c r="D79" s="70"/>
      <c r="E79" s="46"/>
      <c r="F79" s="47"/>
      <c r="G79" s="48"/>
      <c r="H79" s="48"/>
      <c r="I79" s="15"/>
      <c r="K79" s="28" t="str">
        <f t="shared" si="0"/>
        <v>vazia</v>
      </c>
    </row>
    <row r="80" spans="1:12" hidden="1">
      <c r="A80" s="72"/>
      <c r="B80" s="72"/>
      <c r="C80" s="70"/>
      <c r="D80" s="70"/>
      <c r="E80" s="46"/>
      <c r="F80" s="47"/>
      <c r="G80" s="48"/>
      <c r="H80" s="48"/>
      <c r="I80" s="15"/>
      <c r="K80" s="28" t="str">
        <f t="shared" si="0"/>
        <v>vazia</v>
      </c>
    </row>
    <row r="81" spans="1:12" hidden="1">
      <c r="A81" s="72"/>
      <c r="B81" s="72"/>
      <c r="C81" s="70"/>
      <c r="D81" s="70"/>
      <c r="E81" s="46"/>
      <c r="F81" s="47"/>
      <c r="G81" s="48"/>
      <c r="H81" s="48"/>
      <c r="I81" s="15"/>
      <c r="K81" s="28" t="str">
        <f t="shared" si="0"/>
        <v>vazia</v>
      </c>
    </row>
    <row r="82" spans="1:12" hidden="1">
      <c r="A82" s="72"/>
      <c r="B82" s="72"/>
      <c r="C82" s="70"/>
      <c r="D82" s="70"/>
      <c r="E82" s="46"/>
      <c r="F82" s="47"/>
      <c r="G82" s="48"/>
      <c r="H82" s="48"/>
      <c r="I82" s="15"/>
      <c r="K82" s="28" t="str">
        <f t="shared" si="0"/>
        <v>vazia</v>
      </c>
    </row>
    <row r="83" spans="1:12" hidden="1">
      <c r="A83" s="72"/>
      <c r="B83" s="72"/>
      <c r="C83" s="70"/>
      <c r="D83" s="70"/>
      <c r="E83" s="46"/>
      <c r="F83" s="47"/>
      <c r="G83" s="48"/>
      <c r="H83" s="48"/>
      <c r="I83" s="15"/>
      <c r="K83" s="28" t="str">
        <f t="shared" si="0"/>
        <v>vazia</v>
      </c>
    </row>
    <row r="84" spans="1:12" hidden="1">
      <c r="A84" s="72"/>
      <c r="B84" s="72"/>
      <c r="C84" s="70"/>
      <c r="D84" s="70"/>
      <c r="E84" s="46"/>
      <c r="F84" s="47"/>
      <c r="G84" s="48"/>
      <c r="H84" s="48"/>
      <c r="I84" s="15"/>
      <c r="K84" s="28" t="str">
        <f t="shared" si="0"/>
        <v>vazia</v>
      </c>
    </row>
    <row r="85" spans="1:12" hidden="1">
      <c r="A85" s="49"/>
      <c r="B85" s="49"/>
      <c r="C85" s="50"/>
      <c r="D85" s="50"/>
      <c r="E85" s="46"/>
      <c r="F85" s="47"/>
      <c r="G85" s="48"/>
      <c r="H85" s="48"/>
      <c r="I85" s="15"/>
      <c r="K85" s="28" t="str">
        <f t="shared" si="0"/>
        <v>vazia</v>
      </c>
    </row>
    <row r="86" spans="1:12" hidden="1">
      <c r="A86" s="29"/>
      <c r="B86" s="30"/>
      <c r="C86" s="42"/>
      <c r="D86" s="42"/>
      <c r="E86" s="31"/>
      <c r="F86" s="31"/>
      <c r="G86" s="31"/>
      <c r="H86" s="31"/>
      <c r="I86" s="31"/>
      <c r="J86" s="32"/>
      <c r="K86" s="28" t="str">
        <f>IF($B$40&gt;2,"X","vazia")</f>
        <v>vazia</v>
      </c>
    </row>
    <row r="87" spans="1:12" ht="18" hidden="1" customHeight="1">
      <c r="A87" s="25" t="s">
        <v>625</v>
      </c>
      <c r="B87" s="26"/>
      <c r="C87" s="43"/>
      <c r="D87" s="43"/>
      <c r="E87" s="27"/>
      <c r="F87" s="27"/>
      <c r="G87" s="27"/>
      <c r="H87" s="27"/>
      <c r="I87" s="27"/>
      <c r="K87" s="28" t="str">
        <f t="shared" ref="K87:K89" si="2">IF($B$40&gt;2,"X","vazia")</f>
        <v>vazia</v>
      </c>
    </row>
    <row r="88" spans="1:12" hidden="1">
      <c r="A88" s="73" t="s">
        <v>585</v>
      </c>
      <c r="B88" s="74" t="s">
        <v>586</v>
      </c>
      <c r="C88" s="76" t="s">
        <v>587</v>
      </c>
      <c r="D88" s="77" t="s">
        <v>588</v>
      </c>
      <c r="E88" s="44"/>
      <c r="F88" s="45"/>
      <c r="G88" s="44"/>
      <c r="H88" s="44"/>
      <c r="I88" s="45"/>
      <c r="K88" s="28" t="str">
        <f t="shared" si="2"/>
        <v>vazia</v>
      </c>
    </row>
    <row r="89" spans="1:12" hidden="1">
      <c r="A89" s="49"/>
      <c r="B89" s="49"/>
      <c r="C89" s="50"/>
      <c r="D89" s="50"/>
      <c r="E89" s="46"/>
      <c r="F89" s="47"/>
      <c r="G89" s="48"/>
      <c r="H89" s="48"/>
      <c r="I89" s="15"/>
      <c r="K89" s="28" t="str">
        <f t="shared" si="2"/>
        <v>vazia</v>
      </c>
      <c r="L89" s="11"/>
    </row>
    <row r="90" spans="1:12" hidden="1">
      <c r="A90" s="72"/>
      <c r="B90" s="72"/>
      <c r="C90" s="70"/>
      <c r="D90" s="70"/>
      <c r="E90" s="46"/>
      <c r="F90" s="47"/>
      <c r="G90" s="48"/>
      <c r="H90" s="48"/>
      <c r="I90" s="15"/>
      <c r="K90" s="28" t="str">
        <f t="shared" si="0"/>
        <v>vazia</v>
      </c>
    </row>
    <row r="91" spans="1:12" hidden="1">
      <c r="A91" s="72"/>
      <c r="B91" s="72"/>
      <c r="C91" s="70"/>
      <c r="D91" s="70"/>
      <c r="E91" s="46"/>
      <c r="F91" s="47"/>
      <c r="G91" s="48"/>
      <c r="H91" s="48"/>
      <c r="I91" s="15"/>
      <c r="K91" s="28" t="str">
        <f t="shared" si="0"/>
        <v>vazia</v>
      </c>
    </row>
    <row r="92" spans="1:12" hidden="1">
      <c r="A92" s="72"/>
      <c r="B92" s="72"/>
      <c r="C92" s="70"/>
      <c r="D92" s="70"/>
      <c r="E92" s="46"/>
      <c r="F92" s="47"/>
      <c r="G92" s="48"/>
      <c r="H92" s="48"/>
      <c r="I92" s="15"/>
      <c r="K92" s="28" t="str">
        <f t="shared" si="0"/>
        <v>vazia</v>
      </c>
    </row>
    <row r="93" spans="1:12" hidden="1">
      <c r="A93" s="72"/>
      <c r="B93" s="72"/>
      <c r="C93" s="70"/>
      <c r="D93" s="70"/>
      <c r="E93" s="46"/>
      <c r="F93" s="47"/>
      <c r="G93" s="48"/>
      <c r="H93" s="48"/>
      <c r="I93" s="15"/>
      <c r="K93" s="28" t="str">
        <f t="shared" si="0"/>
        <v>vazia</v>
      </c>
    </row>
    <row r="94" spans="1:12" hidden="1">
      <c r="A94" s="72"/>
      <c r="B94" s="72"/>
      <c r="C94" s="70"/>
      <c r="D94" s="70"/>
      <c r="E94" s="46"/>
      <c r="F94" s="47"/>
      <c r="G94" s="48"/>
      <c r="H94" s="48"/>
      <c r="I94" s="15"/>
      <c r="K94" s="28" t="str">
        <f t="shared" si="0"/>
        <v>vazia</v>
      </c>
    </row>
    <row r="95" spans="1:12" hidden="1">
      <c r="A95" s="72"/>
      <c r="B95" s="72"/>
      <c r="C95" s="70"/>
      <c r="D95" s="70"/>
      <c r="E95" s="46"/>
      <c r="F95" s="47"/>
      <c r="G95" s="48"/>
      <c r="H95" s="48"/>
      <c r="I95" s="15"/>
      <c r="K95" s="28" t="str">
        <f t="shared" si="0"/>
        <v>vazia</v>
      </c>
    </row>
    <row r="96" spans="1:12" hidden="1">
      <c r="A96" s="72"/>
      <c r="B96" s="72"/>
      <c r="C96" s="70"/>
      <c r="D96" s="70"/>
      <c r="E96" s="46"/>
      <c r="F96" s="47"/>
      <c r="G96" s="48"/>
      <c r="H96" s="48"/>
      <c r="I96" s="15"/>
      <c r="K96" s="28" t="str">
        <f t="shared" si="0"/>
        <v>vazia</v>
      </c>
    </row>
    <row r="97" spans="1:11 16384:16384" hidden="1">
      <c r="A97" s="72"/>
      <c r="B97" s="72"/>
      <c r="C97" s="70"/>
      <c r="D97" s="70"/>
      <c r="E97" s="46"/>
      <c r="F97" s="47"/>
      <c r="G97" s="48"/>
      <c r="H97" s="48"/>
      <c r="I97" s="15"/>
      <c r="K97" s="28" t="str">
        <f t="shared" si="0"/>
        <v>vazia</v>
      </c>
    </row>
    <row r="98" spans="1:11 16384:16384" hidden="1">
      <c r="A98" s="72"/>
      <c r="B98" s="72"/>
      <c r="C98" s="70"/>
      <c r="D98" s="70"/>
      <c r="E98" s="46"/>
      <c r="F98" s="47"/>
      <c r="G98" s="48"/>
      <c r="H98" s="48"/>
      <c r="I98" s="15"/>
      <c r="K98" s="28" t="str">
        <f t="shared" si="0"/>
        <v>vazia</v>
      </c>
    </row>
    <row r="99" spans="1:11 16384:16384" hidden="1">
      <c r="A99" s="72"/>
      <c r="B99" s="72"/>
      <c r="C99" s="70"/>
      <c r="D99" s="70"/>
      <c r="E99" s="46"/>
      <c r="F99" s="47"/>
      <c r="G99" s="48"/>
      <c r="H99" s="48"/>
      <c r="I99" s="15"/>
      <c r="K99" s="28" t="str">
        <f t="shared" si="0"/>
        <v>vazia</v>
      </c>
    </row>
    <row r="100" spans="1:11 16384:16384" hidden="1">
      <c r="A100" s="72"/>
      <c r="B100" s="72"/>
      <c r="C100" s="70"/>
      <c r="D100" s="70"/>
      <c r="E100" s="46"/>
      <c r="F100" s="47"/>
      <c r="G100" s="48"/>
      <c r="H100" s="48"/>
      <c r="I100" s="15"/>
      <c r="K100" s="28" t="str">
        <f t="shared" si="0"/>
        <v>vazia</v>
      </c>
    </row>
    <row r="101" spans="1:11 16384:16384" hidden="1">
      <c r="A101" s="72"/>
      <c r="B101" s="72"/>
      <c r="C101" s="70"/>
      <c r="D101" s="70"/>
      <c r="E101" s="46"/>
      <c r="F101" s="47"/>
      <c r="G101" s="48"/>
      <c r="H101" s="48"/>
      <c r="I101" s="15"/>
      <c r="K101" s="28" t="str">
        <f t="shared" si="0"/>
        <v>vazia</v>
      </c>
    </row>
    <row r="102" spans="1:11 16384:16384" hidden="1">
      <c r="A102" s="72"/>
      <c r="B102" s="72"/>
      <c r="C102" s="70"/>
      <c r="D102" s="70"/>
      <c r="E102" s="46"/>
      <c r="F102" s="47"/>
      <c r="G102" s="48"/>
      <c r="H102" s="48"/>
      <c r="I102" s="15"/>
      <c r="K102" s="28" t="str">
        <f t="shared" si="0"/>
        <v>vazia</v>
      </c>
    </row>
    <row r="103" spans="1:11 16384:16384" hidden="1">
      <c r="A103" s="72"/>
      <c r="B103" s="72"/>
      <c r="C103" s="70"/>
      <c r="D103" s="70"/>
      <c r="E103" s="46"/>
      <c r="F103" s="47"/>
      <c r="G103" s="48"/>
      <c r="H103" s="48"/>
      <c r="I103" s="15"/>
      <c r="K103" s="28" t="str">
        <f t="shared" si="0"/>
        <v>vazia</v>
      </c>
    </row>
    <row r="104" spans="1:11 16384:16384" hidden="1">
      <c r="A104" s="72"/>
      <c r="B104" s="72"/>
      <c r="C104" s="70"/>
      <c r="D104" s="70"/>
      <c r="E104" s="46"/>
      <c r="F104" s="47"/>
      <c r="G104" s="48"/>
      <c r="H104" s="48"/>
      <c r="I104" s="15"/>
      <c r="K104" s="28" t="str">
        <f t="shared" si="0"/>
        <v>vazia</v>
      </c>
    </row>
    <row r="105" spans="1:11 16384:16384" hidden="1">
      <c r="A105" s="72"/>
      <c r="B105" s="72"/>
      <c r="C105" s="70"/>
      <c r="D105" s="70"/>
      <c r="E105" s="46"/>
      <c r="F105" s="47"/>
      <c r="G105" s="48"/>
      <c r="H105" s="48"/>
      <c r="I105" s="15"/>
      <c r="K105" s="28" t="str">
        <f t="shared" si="0"/>
        <v>vazia</v>
      </c>
    </row>
    <row r="106" spans="1:11 16384:16384" hidden="1">
      <c r="A106" s="72"/>
      <c r="B106" s="72"/>
      <c r="C106" s="70"/>
      <c r="D106" s="70"/>
      <c r="E106" s="46"/>
      <c r="F106" s="47"/>
      <c r="G106" s="48"/>
      <c r="H106" s="48"/>
      <c r="I106" s="15"/>
      <c r="K106" s="28" t="str">
        <f t="shared" si="0"/>
        <v>vazia</v>
      </c>
    </row>
    <row r="107" spans="1:11 16384:16384" hidden="1">
      <c r="A107" s="72"/>
      <c r="B107" s="72"/>
      <c r="C107" s="70"/>
      <c r="D107" s="70"/>
      <c r="E107" s="46"/>
      <c r="F107" s="47"/>
      <c r="G107" s="48"/>
      <c r="H107" s="48"/>
      <c r="I107" s="15"/>
      <c r="K107" s="28" t="str">
        <f t="shared" si="0"/>
        <v>vazia</v>
      </c>
    </row>
    <row r="108" spans="1:11 16384:16384" hidden="1">
      <c r="A108" s="49"/>
      <c r="B108" s="71"/>
      <c r="C108" s="50"/>
      <c r="D108" s="50"/>
      <c r="E108" s="46"/>
      <c r="F108" s="47"/>
      <c r="G108" s="48"/>
      <c r="H108" s="48"/>
      <c r="I108" s="15"/>
      <c r="K108" s="28" t="str">
        <f t="shared" si="0"/>
        <v>vazia</v>
      </c>
    </row>
    <row r="109" spans="1:11 16384:16384" ht="8.25" hidden="1" customHeight="1" thickBot="1">
      <c r="A109" s="14"/>
      <c r="B109" s="13"/>
      <c r="C109" s="15"/>
      <c r="D109" s="15"/>
      <c r="E109" s="15"/>
      <c r="F109" s="16"/>
      <c r="G109" s="17"/>
      <c r="H109" s="18"/>
      <c r="I109" s="18"/>
      <c r="K109" s="28" t="str">
        <f>IF(($B$40&lt;1),"X","vazia")</f>
        <v>vazia</v>
      </c>
    </row>
    <row r="110" spans="1:11 16384:16384" ht="17.25" hidden="1" customHeight="1" thickBot="1">
      <c r="A110" s="388" t="s">
        <v>653</v>
      </c>
      <c r="B110" s="389"/>
      <c r="C110" s="389"/>
      <c r="D110" s="389"/>
      <c r="E110" s="389"/>
      <c r="F110" s="389"/>
      <c r="G110" s="389"/>
      <c r="H110" s="389"/>
      <c r="I110" s="390"/>
      <c r="K110" s="28" t="str">
        <f>IF(($B$40&lt;1),"X","vazia")</f>
        <v>vazia</v>
      </c>
    </row>
    <row r="111" spans="1:11 16384:16384" ht="8.25" customHeight="1">
      <c r="A111" s="198"/>
      <c r="B111" s="199"/>
      <c r="C111" s="200"/>
      <c r="D111" s="200"/>
      <c r="E111" s="200"/>
      <c r="F111" s="198"/>
      <c r="G111" s="201"/>
      <c r="H111" s="180"/>
      <c r="I111" s="180"/>
      <c r="XFD111" s="179"/>
    </row>
    <row r="112" spans="1:11 16384:16384" ht="333.75" customHeight="1">
      <c r="A112" s="386" t="s">
        <v>817</v>
      </c>
      <c r="B112" s="387"/>
      <c r="C112" s="387"/>
      <c r="D112" s="387"/>
      <c r="E112" s="387"/>
      <c r="F112" s="387"/>
      <c r="G112" s="387"/>
      <c r="H112" s="387"/>
      <c r="I112" s="387"/>
      <c r="XFD112" s="179"/>
    </row>
    <row r="113" spans="1:9 16384:16384" ht="8.25" customHeight="1">
      <c r="A113" s="198"/>
      <c r="B113" s="199"/>
      <c r="C113" s="200"/>
      <c r="D113" s="200"/>
      <c r="E113" s="200"/>
      <c r="F113" s="198"/>
      <c r="G113" s="201"/>
      <c r="H113" s="180"/>
      <c r="I113" s="180"/>
      <c r="XFD113" s="179"/>
    </row>
    <row r="114" spans="1:9 16384:16384" ht="20.25" customHeight="1">
      <c r="A114" s="375" t="s">
        <v>693</v>
      </c>
      <c r="B114" s="375"/>
      <c r="C114" s="375"/>
      <c r="D114" s="375"/>
      <c r="E114" s="375"/>
      <c r="F114" s="375"/>
      <c r="G114" s="375"/>
      <c r="H114" s="375"/>
      <c r="I114" s="375"/>
      <c r="XFD114" s="179"/>
    </row>
    <row r="115" spans="1:9 16384:16384" ht="7.5" customHeight="1">
      <c r="A115" s="180"/>
      <c r="B115" s="180"/>
      <c r="C115" s="180"/>
      <c r="D115" s="180"/>
      <c r="E115" s="180"/>
      <c r="F115" s="180"/>
      <c r="G115" s="180"/>
      <c r="H115" s="180"/>
      <c r="I115" s="180"/>
      <c r="XFD115" s="179"/>
    </row>
    <row r="116" spans="1:9 16384:16384" ht="18.75" customHeight="1">
      <c r="A116" s="197" t="s">
        <v>13</v>
      </c>
      <c r="B116" s="179"/>
      <c r="C116" s="89">
        <v>0</v>
      </c>
      <c r="D116" s="179"/>
      <c r="E116" s="179"/>
      <c r="F116" s="197"/>
      <c r="G116" s="179"/>
      <c r="H116" s="179"/>
      <c r="I116" s="179"/>
      <c r="XFD116" s="179"/>
    </row>
    <row r="117" spans="1:9 16384:16384" ht="8.25" customHeight="1">
      <c r="A117" s="179"/>
      <c r="B117" s="179"/>
      <c r="C117" s="179"/>
      <c r="D117" s="179"/>
      <c r="E117" s="179"/>
      <c r="F117" s="179"/>
      <c r="G117" s="179"/>
      <c r="H117" s="180"/>
      <c r="I117" s="180"/>
      <c r="XFD117" s="179"/>
    </row>
    <row r="118" spans="1:9 16384:16384" ht="18.75" customHeight="1">
      <c r="A118" s="375" t="s">
        <v>467</v>
      </c>
      <c r="B118" s="375"/>
      <c r="C118" s="375"/>
      <c r="D118" s="375"/>
      <c r="E118" s="375"/>
      <c r="F118" s="375"/>
      <c r="G118" s="375"/>
      <c r="H118" s="375"/>
      <c r="I118" s="375"/>
      <c r="XFD118" s="179"/>
    </row>
    <row r="119" spans="1:9 16384:16384" ht="4.5" customHeight="1">
      <c r="A119" s="181"/>
      <c r="B119" s="181"/>
      <c r="C119" s="181"/>
      <c r="D119" s="181"/>
      <c r="E119" s="181"/>
      <c r="F119" s="181"/>
      <c r="G119" s="181"/>
      <c r="H119" s="181"/>
      <c r="I119" s="181"/>
      <c r="XFD119" s="179"/>
    </row>
    <row r="120" spans="1:9 16384:16384" ht="14.25" customHeight="1">
      <c r="A120" s="158">
        <v>0</v>
      </c>
      <c r="B120" s="195" t="s">
        <v>455</v>
      </c>
      <c r="C120" s="196"/>
      <c r="D120" s="180"/>
      <c r="E120" s="180"/>
      <c r="F120" s="180"/>
      <c r="G120" s="180"/>
      <c r="H120" s="179"/>
      <c r="I120" s="179"/>
      <c r="XFD120" s="179"/>
    </row>
    <row r="121" spans="1:9 16384:16384" ht="8.25" customHeight="1">
      <c r="A121" s="179"/>
      <c r="B121" s="179"/>
      <c r="C121" s="179"/>
      <c r="D121" s="179"/>
      <c r="E121" s="179"/>
      <c r="F121" s="179"/>
      <c r="G121" s="179"/>
      <c r="H121" s="180"/>
      <c r="I121" s="180"/>
      <c r="XFD121" s="179"/>
    </row>
    <row r="122" spans="1:9 16384:16384" ht="21.75" customHeight="1">
      <c r="A122" s="375" t="s">
        <v>468</v>
      </c>
      <c r="B122" s="375"/>
      <c r="C122" s="375"/>
      <c r="D122" s="375"/>
      <c r="E122" s="375"/>
      <c r="F122" s="375"/>
      <c r="G122" s="375"/>
      <c r="H122" s="375"/>
      <c r="I122" s="375"/>
      <c r="XFD122" s="179"/>
    </row>
    <row r="123" spans="1:9 16384:16384" ht="6" customHeight="1">
      <c r="A123" s="181"/>
      <c r="B123" s="181"/>
      <c r="C123" s="181"/>
      <c r="D123" s="181"/>
      <c r="E123" s="181"/>
      <c r="F123" s="181"/>
      <c r="G123" s="181"/>
      <c r="H123" s="181"/>
      <c r="I123" s="181"/>
      <c r="XFD123" s="179"/>
    </row>
    <row r="124" spans="1:9 16384:16384">
      <c r="A124" s="377" t="s">
        <v>16</v>
      </c>
      <c r="B124" s="378"/>
      <c r="C124" s="378"/>
      <c r="D124" s="378"/>
      <c r="E124" s="378"/>
      <c r="F124" s="378"/>
      <c r="G124" s="378"/>
      <c r="H124" s="378"/>
      <c r="I124" s="379"/>
      <c r="XFD124" s="179"/>
    </row>
    <row r="125" spans="1:9 16384:16384" ht="7.5" customHeight="1">
      <c r="A125" s="179"/>
      <c r="B125" s="179"/>
      <c r="C125" s="179"/>
      <c r="D125" s="179"/>
      <c r="E125" s="179"/>
      <c r="F125" s="179"/>
      <c r="G125" s="179"/>
      <c r="H125" s="179"/>
      <c r="I125" s="179"/>
      <c r="XFD125" s="179"/>
    </row>
    <row r="126" spans="1:9 16384:16384" ht="21" customHeight="1">
      <c r="A126" s="375" t="s">
        <v>469</v>
      </c>
      <c r="B126" s="375"/>
      <c r="C126" s="375"/>
      <c r="D126" s="375"/>
      <c r="E126" s="375"/>
      <c r="F126" s="375"/>
      <c r="G126" s="375"/>
      <c r="H126" s="375"/>
      <c r="I126" s="375"/>
      <c r="XFD126" s="179"/>
    </row>
    <row r="127" spans="1:9 16384:16384" ht="6.75" customHeight="1">
      <c r="A127" s="181"/>
      <c r="B127" s="181"/>
      <c r="C127" s="181"/>
      <c r="D127" s="181"/>
      <c r="E127" s="181"/>
      <c r="F127" s="181"/>
      <c r="G127" s="181"/>
      <c r="H127" s="181"/>
      <c r="I127" s="181"/>
      <c r="XFD127" s="179"/>
    </row>
    <row r="128" spans="1:9 16384:16384">
      <c r="A128" s="376" t="str">
        <f>CONCATENATE("Obra com recursos de ",D10," e complementação de valor em contrapartida municipal.")</f>
        <v>Obra com recursos de selecionar: TRANSF. VOLUNTÁRIAS OU FINANCIAMENTO e complementação de valor em contrapartida municipal.</v>
      </c>
      <c r="B128" s="376"/>
      <c r="C128" s="376"/>
      <c r="D128" s="376"/>
      <c r="E128" s="376"/>
      <c r="F128" s="376"/>
      <c r="G128" s="376"/>
      <c r="H128" s="376"/>
      <c r="I128" s="376"/>
      <c r="XFD128" s="179"/>
    </row>
    <row r="129" spans="1:1018 1027:2044 2053:3070 3079:4096 4105:5113 5122:6139 6148:7165 7174:8191 8200:9208 9217:10234 10243:11260 11269:12286 12295:13312 13321:14329 14338:15355 15364:16384" ht="6.75" customHeight="1">
      <c r="A129" s="179"/>
      <c r="B129" s="179"/>
      <c r="C129" s="179"/>
      <c r="D129" s="179"/>
      <c r="E129" s="179"/>
      <c r="F129" s="179"/>
      <c r="G129" s="179"/>
      <c r="H129" s="179"/>
      <c r="I129" s="179"/>
      <c r="XFD129" s="179"/>
    </row>
    <row r="130" spans="1:1018 1027:2044 2053:3070 3079:4096 4105:5113 5122:6139 6148:7165 7174:8191 8200:9208 9217:10234 10243:11260 11269:12286 12295:13312 13321:14329 14338:15355 15364:16384" ht="21.75" customHeight="1">
      <c r="A130" s="375" t="s">
        <v>470</v>
      </c>
      <c r="B130" s="375"/>
      <c r="C130" s="375"/>
      <c r="D130" s="375"/>
      <c r="E130" s="375"/>
      <c r="F130" s="375"/>
      <c r="G130" s="375"/>
      <c r="H130" s="375"/>
      <c r="I130" s="375"/>
      <c r="XFD130" s="179"/>
    </row>
    <row r="131" spans="1:1018 1027:2044 2053:3070 3079:4096 4105:5113 5122:6139 6148:7165 7174:8191 8200:9208 9217:10234 10243:11260 11269:12286 12295:13312 13321:14329 14338:15355 15364:16384">
      <c r="A131" s="380" t="s">
        <v>14</v>
      </c>
      <c r="B131" s="381"/>
      <c r="C131" s="381"/>
      <c r="D131" s="381"/>
      <c r="E131" s="381"/>
      <c r="F131" s="381"/>
      <c r="G131" s="381"/>
      <c r="H131" s="381"/>
      <c r="I131" s="382"/>
      <c r="XFD131" s="179"/>
    </row>
    <row r="132" spans="1:1018 1027:2044 2053:3070 3079:4096 4105:5113 5122:6139 6148:7165 7174:8191 8200:9208 9217:10234 10243:11260 11269:12286 12295:13312 13321:14329 14338:15355 15364:16384" ht="18" customHeight="1">
      <c r="A132" s="383" t="s">
        <v>15</v>
      </c>
      <c r="B132" s="384"/>
      <c r="C132" s="384"/>
      <c r="D132" s="384"/>
      <c r="E132" s="384"/>
      <c r="F132" s="384"/>
      <c r="G132" s="384"/>
      <c r="H132" s="384"/>
      <c r="I132" s="385"/>
      <c r="J132" s="19"/>
      <c r="XFD132" s="179"/>
    </row>
    <row r="133" spans="1:1018 1027:2044 2053:3070 3079:4096 4105:5113 5122:6139 6148:7165 7174:8191 8200:9208 9217:10234 10243:11260 11269:12286 12295:13312 13321:14329 14338:15355 15364:16384">
      <c r="A133" s="182"/>
      <c r="B133" s="179"/>
      <c r="C133" s="179"/>
      <c r="D133" s="179"/>
      <c r="E133" s="179"/>
      <c r="F133" s="179"/>
      <c r="G133" s="179"/>
      <c r="H133" s="183"/>
      <c r="I133" s="183"/>
      <c r="XFD133" s="179"/>
    </row>
    <row r="134" spans="1:1018 1027:2044 2053:3070 3079:4096 4105:5113 5122:6139 6148:7165 7174:8191 8200:9208 9217:10234 10243:11260 11269:12286 12295:13312 13321:14329 14338:15355 15364:16384">
      <c r="A134" s="182"/>
      <c r="B134" s="179"/>
      <c r="C134" s="179"/>
      <c r="D134" s="179"/>
      <c r="E134" s="179"/>
      <c r="F134" s="179"/>
      <c r="G134" s="179"/>
      <c r="H134" s="183"/>
      <c r="I134" s="183"/>
      <c r="XFD134" s="179"/>
    </row>
    <row r="135" spans="1:1018 1027:2044 2053:3070 3079:4096 4105:5113 5122:6139 6148:7165 7174:8191 8200:9208 9217:10234 10243:11260 11269:12286 12295:13312 13321:14329 14338:15355 15364:16384">
      <c r="A135" s="182"/>
      <c r="B135" s="179"/>
      <c r="C135" s="179"/>
      <c r="D135" s="179"/>
      <c r="E135" s="179"/>
      <c r="F135" s="179"/>
      <c r="G135" s="179"/>
      <c r="H135" s="179"/>
      <c r="I135" s="179"/>
      <c r="XFD135" s="179"/>
    </row>
    <row r="136" spans="1:1018 1027:2044 2053:3070 3079:4096 4105:5113 5122:6139 6148:7165 7174:8191 8200:9208 9217:10234 10243:11260 11269:12286 12295:13312 13321:14329 14338:15355 15364:16384">
      <c r="A136" s="182"/>
      <c r="B136" s="179"/>
      <c r="C136" s="179"/>
      <c r="D136" s="179"/>
      <c r="E136" s="179"/>
      <c r="F136" s="179"/>
      <c r="G136" s="179"/>
      <c r="H136" s="179"/>
      <c r="I136" s="179"/>
      <c r="XFD136" s="179"/>
    </row>
    <row r="137" spans="1:1018 1027:2044 2053:3070 3079:4096 4105:5113 5122:6139 6148:7165 7174:8191 8200:9208 9217:10234 10243:11260 11269:12286 12295:13312 13321:14329 14338:15355 15364:16384">
      <c r="A137" s="184"/>
      <c r="B137" s="185">
        <f>B6</f>
        <v>0</v>
      </c>
      <c r="C137" s="374">
        <f ca="1">TODAY()</f>
        <v>45905</v>
      </c>
      <c r="D137" s="374"/>
      <c r="E137" s="374"/>
      <c r="F137" s="179"/>
      <c r="G137" s="179"/>
      <c r="H137" s="179"/>
      <c r="I137" s="179"/>
      <c r="XFD137" s="179"/>
    </row>
    <row r="138" spans="1:1018 1027:2044 2053:3070 3079:4096 4105:5113 5122:6139 6148:7165 7174:8191 8200:9208 9217:10234 10243:11260 11269:12286 12295:13312 13321:14329 14338:15355 15364:16384">
      <c r="A138" s="186"/>
      <c r="B138" s="186"/>
      <c r="C138" s="187"/>
      <c r="D138" s="187"/>
      <c r="E138" s="187"/>
      <c r="F138" s="179"/>
      <c r="G138" s="179"/>
      <c r="H138" s="179"/>
      <c r="I138" s="179"/>
      <c r="XFD138" s="179"/>
    </row>
    <row r="139" spans="1:1018 1027:2044 2053:3070 3079:4096 4105:5113 5122:6139 6148:7165 7174:8191 8200:9208 9217:10234 10243:11260 11269:12286 12295:13312 13321:14329 14338:15355 15364:16384">
      <c r="A139" s="182"/>
      <c r="B139" s="179"/>
      <c r="C139" s="179"/>
      <c r="D139" s="179"/>
      <c r="E139" s="179"/>
      <c r="F139" s="179"/>
      <c r="G139" s="179"/>
      <c r="H139" s="179"/>
      <c r="I139" s="179"/>
      <c r="J139" s="20"/>
      <c r="S139" s="20"/>
      <c r="AB139" s="20"/>
      <c r="AK139" s="20"/>
      <c r="AT139" s="20"/>
      <c r="BC139" s="20"/>
      <c r="BL139" s="20"/>
      <c r="BU139" s="20"/>
      <c r="CD139" s="20"/>
      <c r="CM139" s="20"/>
      <c r="CV139" s="20"/>
      <c r="DE139" s="20"/>
      <c r="DN139" s="20"/>
      <c r="DW139" s="20"/>
      <c r="EF139" s="20"/>
      <c r="EO139" s="20"/>
      <c r="EX139" s="20"/>
      <c r="FG139" s="20"/>
      <c r="FP139" s="20"/>
      <c r="FY139" s="20"/>
      <c r="GH139" s="20"/>
      <c r="GQ139" s="20"/>
      <c r="GZ139" s="20"/>
      <c r="HI139" s="20"/>
      <c r="HR139" s="20"/>
      <c r="IA139" s="20"/>
      <c r="IJ139" s="20"/>
      <c r="IS139" s="20"/>
      <c r="JB139" s="20"/>
      <c r="JK139" s="20"/>
      <c r="JT139" s="20"/>
      <c r="KC139" s="20"/>
      <c r="KL139" s="20"/>
      <c r="KU139" s="20"/>
      <c r="LD139" s="20"/>
      <c r="LM139" s="20"/>
      <c r="LV139" s="20"/>
      <c r="ME139" s="20"/>
      <c r="MN139" s="20"/>
      <c r="MW139" s="20"/>
      <c r="NF139" s="20"/>
      <c r="NO139" s="20"/>
      <c r="NX139" s="20"/>
      <c r="OG139" s="20"/>
      <c r="OP139" s="20"/>
      <c r="OY139" s="20"/>
      <c r="PH139" s="20"/>
      <c r="PQ139" s="20"/>
      <c r="PZ139" s="20"/>
      <c r="QI139" s="20"/>
      <c r="QR139" s="20"/>
      <c r="RA139" s="20"/>
      <c r="RJ139" s="20"/>
      <c r="RS139" s="20"/>
      <c r="SB139" s="20"/>
      <c r="SK139" s="20"/>
      <c r="ST139" s="20"/>
      <c r="TC139" s="20"/>
      <c r="TL139" s="20"/>
      <c r="TU139" s="20"/>
      <c r="UD139" s="20"/>
      <c r="UM139" s="20"/>
      <c r="UV139" s="20"/>
      <c r="VE139" s="20"/>
      <c r="VN139" s="20"/>
      <c r="VW139" s="20"/>
      <c r="WF139" s="20"/>
      <c r="WO139" s="20"/>
      <c r="WX139" s="20"/>
      <c r="XG139" s="20"/>
      <c r="XP139" s="20"/>
      <c r="XY139" s="20"/>
      <c r="YH139" s="20"/>
      <c r="YQ139" s="20"/>
      <c r="YZ139" s="20"/>
      <c r="ZI139" s="20"/>
      <c r="ZR139" s="20"/>
      <c r="AAA139" s="20"/>
      <c r="AAJ139" s="20"/>
      <c r="AAS139" s="20"/>
      <c r="ABB139" s="20"/>
      <c r="ABK139" s="20"/>
      <c r="ABT139" s="20"/>
      <c r="ACC139" s="20"/>
      <c r="ACL139" s="20"/>
      <c r="ACU139" s="20"/>
      <c r="ADD139" s="20"/>
      <c r="ADM139" s="20"/>
      <c r="ADV139" s="20"/>
      <c r="AEE139" s="20"/>
      <c r="AEN139" s="20"/>
      <c r="AEW139" s="20"/>
      <c r="AFF139" s="20"/>
      <c r="AFO139" s="20"/>
      <c r="AFX139" s="20"/>
      <c r="AGG139" s="20"/>
      <c r="AGP139" s="20"/>
      <c r="AGY139" s="20"/>
      <c r="AHH139" s="20"/>
      <c r="AHQ139" s="20"/>
      <c r="AHZ139" s="20"/>
      <c r="AII139" s="20"/>
      <c r="AIR139" s="20"/>
      <c r="AJA139" s="20"/>
      <c r="AJJ139" s="20"/>
      <c r="AJS139" s="20"/>
      <c r="AKB139" s="20"/>
      <c r="AKK139" s="20"/>
      <c r="AKT139" s="20"/>
      <c r="ALC139" s="20"/>
      <c r="ALL139" s="20"/>
      <c r="ALU139" s="20"/>
      <c r="AMD139" s="20"/>
      <c r="AMM139" s="20"/>
      <c r="AMV139" s="20"/>
      <c r="ANE139" s="20"/>
      <c r="ANN139" s="20"/>
      <c r="ANW139" s="20"/>
      <c r="AOF139" s="20"/>
      <c r="AOO139" s="20"/>
      <c r="AOX139" s="20"/>
      <c r="APG139" s="20"/>
      <c r="APP139" s="20"/>
      <c r="APY139" s="20"/>
      <c r="AQH139" s="20"/>
      <c r="AQQ139" s="20"/>
      <c r="AQZ139" s="20"/>
      <c r="ARI139" s="20"/>
      <c r="ARR139" s="20"/>
      <c r="ASA139" s="20"/>
      <c r="ASJ139" s="20"/>
      <c r="ASS139" s="20"/>
      <c r="ATB139" s="20"/>
      <c r="ATK139" s="20"/>
      <c r="ATT139" s="20"/>
      <c r="AUC139" s="20"/>
      <c r="AUL139" s="20"/>
      <c r="AUU139" s="20"/>
      <c r="AVD139" s="20"/>
      <c r="AVM139" s="20"/>
      <c r="AVV139" s="20"/>
      <c r="AWE139" s="20"/>
      <c r="AWN139" s="20"/>
      <c r="AWW139" s="20"/>
      <c r="AXF139" s="20"/>
      <c r="AXO139" s="20"/>
      <c r="AXX139" s="20"/>
      <c r="AYG139" s="20"/>
      <c r="AYP139" s="20"/>
      <c r="AYY139" s="20"/>
      <c r="AZH139" s="20"/>
      <c r="AZQ139" s="20"/>
      <c r="AZZ139" s="20"/>
      <c r="BAI139" s="20"/>
      <c r="BAR139" s="20"/>
      <c r="BBA139" s="20"/>
      <c r="BBJ139" s="20"/>
      <c r="BBS139" s="20"/>
      <c r="BCB139" s="20"/>
      <c r="BCK139" s="20"/>
      <c r="BCT139" s="20"/>
      <c r="BDC139" s="20"/>
      <c r="BDL139" s="20"/>
      <c r="BDU139" s="20"/>
      <c r="BED139" s="20"/>
      <c r="BEM139" s="20"/>
      <c r="BEV139" s="20"/>
      <c r="BFE139" s="20"/>
      <c r="BFN139" s="20"/>
      <c r="BFW139" s="20"/>
      <c r="BGF139" s="20"/>
      <c r="BGO139" s="20"/>
      <c r="BGX139" s="20"/>
      <c r="BHG139" s="20"/>
      <c r="BHP139" s="20"/>
      <c r="BHY139" s="20"/>
      <c r="BIH139" s="20"/>
      <c r="BIQ139" s="20"/>
      <c r="BIZ139" s="20"/>
      <c r="BJI139" s="20"/>
      <c r="BJR139" s="20"/>
      <c r="BKA139" s="20"/>
      <c r="BKJ139" s="20"/>
      <c r="BKS139" s="20"/>
      <c r="BLB139" s="20"/>
      <c r="BLK139" s="20"/>
      <c r="BLT139" s="20"/>
      <c r="BMC139" s="20"/>
      <c r="BML139" s="20"/>
      <c r="BMU139" s="20"/>
      <c r="BND139" s="20"/>
      <c r="BNM139" s="20"/>
      <c r="BNV139" s="20"/>
      <c r="BOE139" s="20"/>
      <c r="BON139" s="20"/>
      <c r="BOW139" s="20"/>
      <c r="BPF139" s="20"/>
      <c r="BPO139" s="20"/>
      <c r="BPX139" s="20"/>
      <c r="BQG139" s="20"/>
      <c r="BQP139" s="20"/>
      <c r="BQY139" s="20"/>
      <c r="BRH139" s="20"/>
      <c r="BRQ139" s="20"/>
      <c r="BRZ139" s="20"/>
      <c r="BSI139" s="20"/>
      <c r="BSR139" s="20"/>
      <c r="BTA139" s="20"/>
      <c r="BTJ139" s="20"/>
      <c r="BTS139" s="20"/>
      <c r="BUB139" s="20"/>
      <c r="BUK139" s="20"/>
      <c r="BUT139" s="20"/>
      <c r="BVC139" s="20"/>
      <c r="BVL139" s="20"/>
      <c r="BVU139" s="20"/>
      <c r="BWD139" s="20"/>
      <c r="BWM139" s="20"/>
      <c r="BWV139" s="20"/>
      <c r="BXE139" s="20"/>
      <c r="BXN139" s="20"/>
      <c r="BXW139" s="20"/>
      <c r="BYF139" s="20"/>
      <c r="BYO139" s="20"/>
      <c r="BYX139" s="20"/>
      <c r="BZG139" s="20"/>
      <c r="BZP139" s="20"/>
      <c r="BZY139" s="20"/>
      <c r="CAH139" s="20"/>
      <c r="CAQ139" s="20"/>
      <c r="CAZ139" s="20"/>
      <c r="CBI139" s="20"/>
      <c r="CBR139" s="20"/>
      <c r="CCA139" s="20"/>
      <c r="CCJ139" s="20"/>
      <c r="CCS139" s="20"/>
      <c r="CDB139" s="20"/>
      <c r="CDK139" s="20"/>
      <c r="CDT139" s="20"/>
      <c r="CEC139" s="20"/>
      <c r="CEL139" s="20"/>
      <c r="CEU139" s="20"/>
      <c r="CFD139" s="20"/>
      <c r="CFM139" s="20"/>
      <c r="CFV139" s="20"/>
      <c r="CGE139" s="20"/>
      <c r="CGN139" s="20"/>
      <c r="CGW139" s="20"/>
      <c r="CHF139" s="20"/>
      <c r="CHO139" s="20"/>
      <c r="CHX139" s="20"/>
      <c r="CIG139" s="20"/>
      <c r="CIP139" s="20"/>
      <c r="CIY139" s="20"/>
      <c r="CJH139" s="20"/>
      <c r="CJQ139" s="20"/>
      <c r="CJZ139" s="20"/>
      <c r="CKI139" s="20"/>
      <c r="CKR139" s="20"/>
      <c r="CLA139" s="20"/>
      <c r="CLJ139" s="20"/>
      <c r="CLS139" s="20"/>
      <c r="CMB139" s="20"/>
      <c r="CMK139" s="20"/>
      <c r="CMT139" s="20"/>
      <c r="CNC139" s="20"/>
      <c r="CNL139" s="20"/>
      <c r="CNU139" s="20"/>
      <c r="COD139" s="20"/>
      <c r="COM139" s="20"/>
      <c r="COV139" s="20"/>
      <c r="CPE139" s="20"/>
      <c r="CPN139" s="20"/>
      <c r="CPW139" s="20"/>
      <c r="CQF139" s="20"/>
      <c r="CQO139" s="20"/>
      <c r="CQX139" s="20"/>
      <c r="CRG139" s="20"/>
      <c r="CRP139" s="20"/>
      <c r="CRY139" s="20"/>
      <c r="CSH139" s="20"/>
      <c r="CSQ139" s="20"/>
      <c r="CSZ139" s="20"/>
      <c r="CTI139" s="20"/>
      <c r="CTR139" s="20"/>
      <c r="CUA139" s="20"/>
      <c r="CUJ139" s="20"/>
      <c r="CUS139" s="20"/>
      <c r="CVB139" s="20"/>
      <c r="CVK139" s="20"/>
      <c r="CVT139" s="20"/>
      <c r="CWC139" s="20"/>
      <c r="CWL139" s="20"/>
      <c r="CWU139" s="20"/>
      <c r="CXD139" s="20"/>
      <c r="CXM139" s="20"/>
      <c r="CXV139" s="20"/>
      <c r="CYE139" s="20"/>
      <c r="CYN139" s="20"/>
      <c r="CYW139" s="20"/>
      <c r="CZF139" s="20"/>
      <c r="CZO139" s="20"/>
      <c r="CZX139" s="20"/>
      <c r="DAG139" s="20"/>
      <c r="DAP139" s="20"/>
      <c r="DAY139" s="20"/>
      <c r="DBH139" s="20"/>
      <c r="DBQ139" s="20"/>
      <c r="DBZ139" s="20"/>
      <c r="DCI139" s="20"/>
      <c r="DCR139" s="20"/>
      <c r="DDA139" s="20"/>
      <c r="DDJ139" s="20"/>
      <c r="DDS139" s="20"/>
      <c r="DEB139" s="20"/>
      <c r="DEK139" s="20"/>
      <c r="DET139" s="20"/>
      <c r="DFC139" s="20"/>
      <c r="DFL139" s="20"/>
      <c r="DFU139" s="20"/>
      <c r="DGD139" s="20"/>
      <c r="DGM139" s="20"/>
      <c r="DGV139" s="20"/>
      <c r="DHE139" s="20"/>
      <c r="DHN139" s="20"/>
      <c r="DHW139" s="20"/>
      <c r="DIF139" s="20"/>
      <c r="DIO139" s="20"/>
      <c r="DIX139" s="20"/>
      <c r="DJG139" s="20"/>
      <c r="DJP139" s="20"/>
      <c r="DJY139" s="20"/>
      <c r="DKH139" s="20"/>
      <c r="DKQ139" s="20"/>
      <c r="DKZ139" s="20"/>
      <c r="DLI139" s="20"/>
      <c r="DLR139" s="20"/>
      <c r="DMA139" s="20"/>
      <c r="DMJ139" s="20"/>
      <c r="DMS139" s="20"/>
      <c r="DNB139" s="20"/>
      <c r="DNK139" s="20"/>
      <c r="DNT139" s="20"/>
      <c r="DOC139" s="20"/>
      <c r="DOL139" s="20"/>
      <c r="DOU139" s="20"/>
      <c r="DPD139" s="20"/>
      <c r="DPM139" s="20"/>
      <c r="DPV139" s="20"/>
      <c r="DQE139" s="20"/>
      <c r="DQN139" s="20"/>
      <c r="DQW139" s="20"/>
      <c r="DRF139" s="20"/>
      <c r="DRO139" s="20"/>
      <c r="DRX139" s="20"/>
      <c r="DSG139" s="20"/>
      <c r="DSP139" s="20"/>
      <c r="DSY139" s="20"/>
      <c r="DTH139" s="20"/>
      <c r="DTQ139" s="20"/>
      <c r="DTZ139" s="20"/>
      <c r="DUI139" s="20"/>
      <c r="DUR139" s="20"/>
      <c r="DVA139" s="20"/>
      <c r="DVJ139" s="20"/>
      <c r="DVS139" s="20"/>
      <c r="DWB139" s="20"/>
      <c r="DWK139" s="20"/>
      <c r="DWT139" s="20"/>
      <c r="DXC139" s="20"/>
      <c r="DXL139" s="20"/>
      <c r="DXU139" s="20"/>
      <c r="DYD139" s="20"/>
      <c r="DYM139" s="20"/>
      <c r="DYV139" s="20"/>
      <c r="DZE139" s="20"/>
      <c r="DZN139" s="20"/>
      <c r="DZW139" s="20"/>
      <c r="EAF139" s="20"/>
      <c r="EAO139" s="20"/>
      <c r="EAX139" s="20"/>
      <c r="EBG139" s="20"/>
      <c r="EBP139" s="20"/>
      <c r="EBY139" s="20"/>
      <c r="ECH139" s="20"/>
      <c r="ECQ139" s="20"/>
      <c r="ECZ139" s="20"/>
      <c r="EDI139" s="20"/>
      <c r="EDR139" s="20"/>
      <c r="EEA139" s="20"/>
      <c r="EEJ139" s="20"/>
      <c r="EES139" s="20"/>
      <c r="EFB139" s="20"/>
      <c r="EFK139" s="20"/>
      <c r="EFT139" s="20"/>
      <c r="EGC139" s="20"/>
      <c r="EGL139" s="20"/>
      <c r="EGU139" s="20"/>
      <c r="EHD139" s="20"/>
      <c r="EHM139" s="20"/>
      <c r="EHV139" s="20"/>
      <c r="EIE139" s="20"/>
      <c r="EIN139" s="20"/>
      <c r="EIW139" s="20"/>
      <c r="EJF139" s="20"/>
      <c r="EJO139" s="20"/>
      <c r="EJX139" s="20"/>
      <c r="EKG139" s="20"/>
      <c r="EKP139" s="20"/>
      <c r="EKY139" s="20"/>
      <c r="ELH139" s="20"/>
      <c r="ELQ139" s="20"/>
      <c r="ELZ139" s="20"/>
      <c r="EMI139" s="20"/>
      <c r="EMR139" s="20"/>
      <c r="ENA139" s="20"/>
      <c r="ENJ139" s="20"/>
      <c r="ENS139" s="20"/>
      <c r="EOB139" s="20"/>
      <c r="EOK139" s="20"/>
      <c r="EOT139" s="20"/>
      <c r="EPC139" s="20"/>
      <c r="EPL139" s="20"/>
      <c r="EPU139" s="20"/>
      <c r="EQD139" s="20"/>
      <c r="EQM139" s="20"/>
      <c r="EQV139" s="20"/>
      <c r="ERE139" s="20"/>
      <c r="ERN139" s="20"/>
      <c r="ERW139" s="20"/>
      <c r="ESF139" s="20"/>
      <c r="ESO139" s="20"/>
      <c r="ESX139" s="20"/>
      <c r="ETG139" s="20"/>
      <c r="ETP139" s="20"/>
      <c r="ETY139" s="20"/>
      <c r="EUH139" s="20"/>
      <c r="EUQ139" s="20"/>
      <c r="EUZ139" s="20"/>
      <c r="EVI139" s="20"/>
      <c r="EVR139" s="20"/>
      <c r="EWA139" s="20"/>
      <c r="EWJ139" s="20"/>
      <c r="EWS139" s="20"/>
      <c r="EXB139" s="20"/>
      <c r="EXK139" s="20"/>
      <c r="EXT139" s="20"/>
      <c r="EYC139" s="20"/>
      <c r="EYL139" s="20"/>
      <c r="EYU139" s="20"/>
      <c r="EZD139" s="20"/>
      <c r="EZM139" s="20"/>
      <c r="EZV139" s="20"/>
      <c r="FAE139" s="20"/>
      <c r="FAN139" s="20"/>
      <c r="FAW139" s="20"/>
      <c r="FBF139" s="20"/>
      <c r="FBO139" s="20"/>
      <c r="FBX139" s="20"/>
      <c r="FCG139" s="20"/>
      <c r="FCP139" s="20"/>
      <c r="FCY139" s="20"/>
      <c r="FDH139" s="20"/>
      <c r="FDQ139" s="20"/>
      <c r="FDZ139" s="20"/>
      <c r="FEI139" s="20"/>
      <c r="FER139" s="20"/>
      <c r="FFA139" s="20"/>
      <c r="FFJ139" s="20"/>
      <c r="FFS139" s="20"/>
      <c r="FGB139" s="20"/>
      <c r="FGK139" s="20"/>
      <c r="FGT139" s="20"/>
      <c r="FHC139" s="20"/>
      <c r="FHL139" s="20"/>
      <c r="FHU139" s="20"/>
      <c r="FID139" s="20"/>
      <c r="FIM139" s="20"/>
      <c r="FIV139" s="20"/>
      <c r="FJE139" s="20"/>
      <c r="FJN139" s="20"/>
      <c r="FJW139" s="20"/>
      <c r="FKF139" s="20"/>
      <c r="FKO139" s="20"/>
      <c r="FKX139" s="20"/>
      <c r="FLG139" s="20"/>
      <c r="FLP139" s="20"/>
      <c r="FLY139" s="20"/>
      <c r="FMH139" s="20"/>
      <c r="FMQ139" s="20"/>
      <c r="FMZ139" s="20"/>
      <c r="FNI139" s="20"/>
      <c r="FNR139" s="20"/>
      <c r="FOA139" s="20"/>
      <c r="FOJ139" s="20"/>
      <c r="FOS139" s="20"/>
      <c r="FPB139" s="20"/>
      <c r="FPK139" s="20"/>
      <c r="FPT139" s="20"/>
      <c r="FQC139" s="20"/>
      <c r="FQL139" s="20"/>
      <c r="FQU139" s="20"/>
      <c r="FRD139" s="20"/>
      <c r="FRM139" s="20"/>
      <c r="FRV139" s="20"/>
      <c r="FSE139" s="20"/>
      <c r="FSN139" s="20"/>
      <c r="FSW139" s="20"/>
      <c r="FTF139" s="20"/>
      <c r="FTO139" s="20"/>
      <c r="FTX139" s="20"/>
      <c r="FUG139" s="20"/>
      <c r="FUP139" s="20"/>
      <c r="FUY139" s="20"/>
      <c r="FVH139" s="20"/>
      <c r="FVQ139" s="20"/>
      <c r="FVZ139" s="20"/>
      <c r="FWI139" s="20"/>
      <c r="FWR139" s="20"/>
      <c r="FXA139" s="20"/>
      <c r="FXJ139" s="20"/>
      <c r="FXS139" s="20"/>
      <c r="FYB139" s="20"/>
      <c r="FYK139" s="20"/>
      <c r="FYT139" s="20"/>
      <c r="FZC139" s="20"/>
      <c r="FZL139" s="20"/>
      <c r="FZU139" s="20"/>
      <c r="GAD139" s="20"/>
      <c r="GAM139" s="20"/>
      <c r="GAV139" s="20"/>
      <c r="GBE139" s="20"/>
      <c r="GBN139" s="20"/>
      <c r="GBW139" s="20"/>
      <c r="GCF139" s="20"/>
      <c r="GCO139" s="20"/>
      <c r="GCX139" s="20"/>
      <c r="GDG139" s="20"/>
      <c r="GDP139" s="20"/>
      <c r="GDY139" s="20"/>
      <c r="GEH139" s="20"/>
      <c r="GEQ139" s="20"/>
      <c r="GEZ139" s="20"/>
      <c r="GFI139" s="20"/>
      <c r="GFR139" s="20"/>
      <c r="GGA139" s="20"/>
      <c r="GGJ139" s="20"/>
      <c r="GGS139" s="20"/>
      <c r="GHB139" s="20"/>
      <c r="GHK139" s="20"/>
      <c r="GHT139" s="20"/>
      <c r="GIC139" s="20"/>
      <c r="GIL139" s="20"/>
      <c r="GIU139" s="20"/>
      <c r="GJD139" s="20"/>
      <c r="GJM139" s="20"/>
      <c r="GJV139" s="20"/>
      <c r="GKE139" s="20"/>
      <c r="GKN139" s="20"/>
      <c r="GKW139" s="20"/>
      <c r="GLF139" s="20"/>
      <c r="GLO139" s="20"/>
      <c r="GLX139" s="20"/>
      <c r="GMG139" s="20"/>
      <c r="GMP139" s="20"/>
      <c r="GMY139" s="20"/>
      <c r="GNH139" s="20"/>
      <c r="GNQ139" s="20"/>
      <c r="GNZ139" s="20"/>
      <c r="GOI139" s="20"/>
      <c r="GOR139" s="20"/>
      <c r="GPA139" s="20"/>
      <c r="GPJ139" s="20"/>
      <c r="GPS139" s="20"/>
      <c r="GQB139" s="20"/>
      <c r="GQK139" s="20"/>
      <c r="GQT139" s="20"/>
      <c r="GRC139" s="20"/>
      <c r="GRL139" s="20"/>
      <c r="GRU139" s="20"/>
      <c r="GSD139" s="20"/>
      <c r="GSM139" s="20"/>
      <c r="GSV139" s="20"/>
      <c r="GTE139" s="20"/>
      <c r="GTN139" s="20"/>
      <c r="GTW139" s="20"/>
      <c r="GUF139" s="20"/>
      <c r="GUO139" s="20"/>
      <c r="GUX139" s="20"/>
      <c r="GVG139" s="20"/>
      <c r="GVP139" s="20"/>
      <c r="GVY139" s="20"/>
      <c r="GWH139" s="20"/>
      <c r="GWQ139" s="20"/>
      <c r="GWZ139" s="20"/>
      <c r="GXI139" s="20"/>
      <c r="GXR139" s="20"/>
      <c r="GYA139" s="20"/>
      <c r="GYJ139" s="20"/>
      <c r="GYS139" s="20"/>
      <c r="GZB139" s="20"/>
      <c r="GZK139" s="20"/>
      <c r="GZT139" s="20"/>
      <c r="HAC139" s="20"/>
      <c r="HAL139" s="20"/>
      <c r="HAU139" s="20"/>
      <c r="HBD139" s="20"/>
      <c r="HBM139" s="20"/>
      <c r="HBV139" s="20"/>
      <c r="HCE139" s="20"/>
      <c r="HCN139" s="20"/>
      <c r="HCW139" s="20"/>
      <c r="HDF139" s="20"/>
      <c r="HDO139" s="20"/>
      <c r="HDX139" s="20"/>
      <c r="HEG139" s="20"/>
      <c r="HEP139" s="20"/>
      <c r="HEY139" s="20"/>
      <c r="HFH139" s="20"/>
      <c r="HFQ139" s="20"/>
      <c r="HFZ139" s="20"/>
      <c r="HGI139" s="20"/>
      <c r="HGR139" s="20"/>
      <c r="HHA139" s="20"/>
      <c r="HHJ139" s="20"/>
      <c r="HHS139" s="20"/>
      <c r="HIB139" s="20"/>
      <c r="HIK139" s="20"/>
      <c r="HIT139" s="20"/>
      <c r="HJC139" s="20"/>
      <c r="HJL139" s="20"/>
      <c r="HJU139" s="20"/>
      <c r="HKD139" s="20"/>
      <c r="HKM139" s="20"/>
      <c r="HKV139" s="20"/>
      <c r="HLE139" s="20"/>
      <c r="HLN139" s="20"/>
      <c r="HLW139" s="20"/>
      <c r="HMF139" s="20"/>
      <c r="HMO139" s="20"/>
      <c r="HMX139" s="20"/>
      <c r="HNG139" s="20"/>
      <c r="HNP139" s="20"/>
      <c r="HNY139" s="20"/>
      <c r="HOH139" s="20"/>
      <c r="HOQ139" s="20"/>
      <c r="HOZ139" s="20"/>
      <c r="HPI139" s="20"/>
      <c r="HPR139" s="20"/>
      <c r="HQA139" s="20"/>
      <c r="HQJ139" s="20"/>
      <c r="HQS139" s="20"/>
      <c r="HRB139" s="20"/>
      <c r="HRK139" s="20"/>
      <c r="HRT139" s="20"/>
      <c r="HSC139" s="20"/>
      <c r="HSL139" s="20"/>
      <c r="HSU139" s="20"/>
      <c r="HTD139" s="20"/>
      <c r="HTM139" s="20"/>
      <c r="HTV139" s="20"/>
      <c r="HUE139" s="20"/>
      <c r="HUN139" s="20"/>
      <c r="HUW139" s="20"/>
      <c r="HVF139" s="20"/>
      <c r="HVO139" s="20"/>
      <c r="HVX139" s="20"/>
      <c r="HWG139" s="20"/>
      <c r="HWP139" s="20"/>
      <c r="HWY139" s="20"/>
      <c r="HXH139" s="20"/>
      <c r="HXQ139" s="20"/>
      <c r="HXZ139" s="20"/>
      <c r="HYI139" s="20"/>
      <c r="HYR139" s="20"/>
      <c r="HZA139" s="20"/>
      <c r="HZJ139" s="20"/>
      <c r="HZS139" s="20"/>
      <c r="IAB139" s="20"/>
      <c r="IAK139" s="20"/>
      <c r="IAT139" s="20"/>
      <c r="IBC139" s="20"/>
      <c r="IBL139" s="20"/>
      <c r="IBU139" s="20"/>
      <c r="ICD139" s="20"/>
      <c r="ICM139" s="20"/>
      <c r="ICV139" s="20"/>
      <c r="IDE139" s="20"/>
      <c r="IDN139" s="20"/>
      <c r="IDW139" s="20"/>
      <c r="IEF139" s="20"/>
      <c r="IEO139" s="20"/>
      <c r="IEX139" s="20"/>
      <c r="IFG139" s="20"/>
      <c r="IFP139" s="20"/>
      <c r="IFY139" s="20"/>
      <c r="IGH139" s="20"/>
      <c r="IGQ139" s="20"/>
      <c r="IGZ139" s="20"/>
      <c r="IHI139" s="20"/>
      <c r="IHR139" s="20"/>
      <c r="IIA139" s="20"/>
      <c r="IIJ139" s="20"/>
      <c r="IIS139" s="20"/>
      <c r="IJB139" s="20"/>
      <c r="IJK139" s="20"/>
      <c r="IJT139" s="20"/>
      <c r="IKC139" s="20"/>
      <c r="IKL139" s="20"/>
      <c r="IKU139" s="20"/>
      <c r="ILD139" s="20"/>
      <c r="ILM139" s="20"/>
      <c r="ILV139" s="20"/>
      <c r="IME139" s="20"/>
      <c r="IMN139" s="20"/>
      <c r="IMW139" s="20"/>
      <c r="INF139" s="20"/>
      <c r="INO139" s="20"/>
      <c r="INX139" s="20"/>
      <c r="IOG139" s="20"/>
      <c r="IOP139" s="20"/>
      <c r="IOY139" s="20"/>
      <c r="IPH139" s="20"/>
      <c r="IPQ139" s="20"/>
      <c r="IPZ139" s="20"/>
      <c r="IQI139" s="20"/>
      <c r="IQR139" s="20"/>
      <c r="IRA139" s="20"/>
      <c r="IRJ139" s="20"/>
      <c r="IRS139" s="20"/>
      <c r="ISB139" s="20"/>
      <c r="ISK139" s="20"/>
      <c r="IST139" s="20"/>
      <c r="ITC139" s="20"/>
      <c r="ITL139" s="20"/>
      <c r="ITU139" s="20"/>
      <c r="IUD139" s="20"/>
      <c r="IUM139" s="20"/>
      <c r="IUV139" s="20"/>
      <c r="IVE139" s="20"/>
      <c r="IVN139" s="20"/>
      <c r="IVW139" s="20"/>
      <c r="IWF139" s="20"/>
      <c r="IWO139" s="20"/>
      <c r="IWX139" s="20"/>
      <c r="IXG139" s="20"/>
      <c r="IXP139" s="20"/>
      <c r="IXY139" s="20"/>
      <c r="IYH139" s="20"/>
      <c r="IYQ139" s="20"/>
      <c r="IYZ139" s="20"/>
      <c r="IZI139" s="20"/>
      <c r="IZR139" s="20"/>
      <c r="JAA139" s="20"/>
      <c r="JAJ139" s="20"/>
      <c r="JAS139" s="20"/>
      <c r="JBB139" s="20"/>
      <c r="JBK139" s="20"/>
      <c r="JBT139" s="20"/>
      <c r="JCC139" s="20"/>
      <c r="JCL139" s="20"/>
      <c r="JCU139" s="20"/>
      <c r="JDD139" s="20"/>
      <c r="JDM139" s="20"/>
      <c r="JDV139" s="20"/>
      <c r="JEE139" s="20"/>
      <c r="JEN139" s="20"/>
      <c r="JEW139" s="20"/>
      <c r="JFF139" s="20"/>
      <c r="JFO139" s="20"/>
      <c r="JFX139" s="20"/>
      <c r="JGG139" s="20"/>
      <c r="JGP139" s="20"/>
      <c r="JGY139" s="20"/>
      <c r="JHH139" s="20"/>
      <c r="JHQ139" s="20"/>
      <c r="JHZ139" s="20"/>
      <c r="JII139" s="20"/>
      <c r="JIR139" s="20"/>
      <c r="JJA139" s="20"/>
      <c r="JJJ139" s="20"/>
      <c r="JJS139" s="20"/>
      <c r="JKB139" s="20"/>
      <c r="JKK139" s="20"/>
      <c r="JKT139" s="20"/>
      <c r="JLC139" s="20"/>
      <c r="JLL139" s="20"/>
      <c r="JLU139" s="20"/>
      <c r="JMD139" s="20"/>
      <c r="JMM139" s="20"/>
      <c r="JMV139" s="20"/>
      <c r="JNE139" s="20"/>
      <c r="JNN139" s="20"/>
      <c r="JNW139" s="20"/>
      <c r="JOF139" s="20"/>
      <c r="JOO139" s="20"/>
      <c r="JOX139" s="20"/>
      <c r="JPG139" s="20"/>
      <c r="JPP139" s="20"/>
      <c r="JPY139" s="20"/>
      <c r="JQH139" s="20"/>
      <c r="JQQ139" s="20"/>
      <c r="JQZ139" s="20"/>
      <c r="JRI139" s="20"/>
      <c r="JRR139" s="20"/>
      <c r="JSA139" s="20"/>
      <c r="JSJ139" s="20"/>
      <c r="JSS139" s="20"/>
      <c r="JTB139" s="20"/>
      <c r="JTK139" s="20"/>
      <c r="JTT139" s="20"/>
      <c r="JUC139" s="20"/>
      <c r="JUL139" s="20"/>
      <c r="JUU139" s="20"/>
      <c r="JVD139" s="20"/>
      <c r="JVM139" s="20"/>
      <c r="JVV139" s="20"/>
      <c r="JWE139" s="20"/>
      <c r="JWN139" s="20"/>
      <c r="JWW139" s="20"/>
      <c r="JXF139" s="20"/>
      <c r="JXO139" s="20"/>
      <c r="JXX139" s="20"/>
      <c r="JYG139" s="20"/>
      <c r="JYP139" s="20"/>
      <c r="JYY139" s="20"/>
      <c r="JZH139" s="20"/>
      <c r="JZQ139" s="20"/>
      <c r="JZZ139" s="20"/>
      <c r="KAI139" s="20"/>
      <c r="KAR139" s="20"/>
      <c r="KBA139" s="20"/>
      <c r="KBJ139" s="20"/>
      <c r="KBS139" s="20"/>
      <c r="KCB139" s="20"/>
      <c r="KCK139" s="20"/>
      <c r="KCT139" s="20"/>
      <c r="KDC139" s="20"/>
      <c r="KDL139" s="20"/>
      <c r="KDU139" s="20"/>
      <c r="KED139" s="20"/>
      <c r="KEM139" s="20"/>
      <c r="KEV139" s="20"/>
      <c r="KFE139" s="20"/>
      <c r="KFN139" s="20"/>
      <c r="KFW139" s="20"/>
      <c r="KGF139" s="20"/>
      <c r="KGO139" s="20"/>
      <c r="KGX139" s="20"/>
      <c r="KHG139" s="20"/>
      <c r="KHP139" s="20"/>
      <c r="KHY139" s="20"/>
      <c r="KIH139" s="20"/>
      <c r="KIQ139" s="20"/>
      <c r="KIZ139" s="20"/>
      <c r="KJI139" s="20"/>
      <c r="KJR139" s="20"/>
      <c r="KKA139" s="20"/>
      <c r="KKJ139" s="20"/>
      <c r="KKS139" s="20"/>
      <c r="KLB139" s="20"/>
      <c r="KLK139" s="20"/>
      <c r="KLT139" s="20"/>
      <c r="KMC139" s="20"/>
      <c r="KML139" s="20"/>
      <c r="KMU139" s="20"/>
      <c r="KND139" s="20"/>
      <c r="KNM139" s="20"/>
      <c r="KNV139" s="20"/>
      <c r="KOE139" s="20"/>
      <c r="KON139" s="20"/>
      <c r="KOW139" s="20"/>
      <c r="KPF139" s="20"/>
      <c r="KPO139" s="20"/>
      <c r="KPX139" s="20"/>
      <c r="KQG139" s="20"/>
      <c r="KQP139" s="20"/>
      <c r="KQY139" s="20"/>
      <c r="KRH139" s="20"/>
      <c r="KRQ139" s="20"/>
      <c r="KRZ139" s="20"/>
      <c r="KSI139" s="20"/>
      <c r="KSR139" s="20"/>
      <c r="KTA139" s="20"/>
      <c r="KTJ139" s="20"/>
      <c r="KTS139" s="20"/>
      <c r="KUB139" s="20"/>
      <c r="KUK139" s="20"/>
      <c r="KUT139" s="20"/>
      <c r="KVC139" s="20"/>
      <c r="KVL139" s="20"/>
      <c r="KVU139" s="20"/>
      <c r="KWD139" s="20"/>
      <c r="KWM139" s="20"/>
      <c r="KWV139" s="20"/>
      <c r="KXE139" s="20"/>
      <c r="KXN139" s="20"/>
      <c r="KXW139" s="20"/>
      <c r="KYF139" s="20"/>
      <c r="KYO139" s="20"/>
      <c r="KYX139" s="20"/>
      <c r="KZG139" s="20"/>
      <c r="KZP139" s="20"/>
      <c r="KZY139" s="20"/>
      <c r="LAH139" s="20"/>
      <c r="LAQ139" s="20"/>
      <c r="LAZ139" s="20"/>
      <c r="LBI139" s="20"/>
      <c r="LBR139" s="20"/>
      <c r="LCA139" s="20"/>
      <c r="LCJ139" s="20"/>
      <c r="LCS139" s="20"/>
      <c r="LDB139" s="20"/>
      <c r="LDK139" s="20"/>
      <c r="LDT139" s="20"/>
      <c r="LEC139" s="20"/>
      <c r="LEL139" s="20"/>
      <c r="LEU139" s="20"/>
      <c r="LFD139" s="20"/>
      <c r="LFM139" s="20"/>
      <c r="LFV139" s="20"/>
      <c r="LGE139" s="20"/>
      <c r="LGN139" s="20"/>
      <c r="LGW139" s="20"/>
      <c r="LHF139" s="20"/>
      <c r="LHO139" s="20"/>
      <c r="LHX139" s="20"/>
      <c r="LIG139" s="20"/>
      <c r="LIP139" s="20"/>
      <c r="LIY139" s="20"/>
      <c r="LJH139" s="20"/>
      <c r="LJQ139" s="20"/>
      <c r="LJZ139" s="20"/>
      <c r="LKI139" s="20"/>
      <c r="LKR139" s="20"/>
      <c r="LLA139" s="20"/>
      <c r="LLJ139" s="20"/>
      <c r="LLS139" s="20"/>
      <c r="LMB139" s="20"/>
      <c r="LMK139" s="20"/>
      <c r="LMT139" s="20"/>
      <c r="LNC139" s="20"/>
      <c r="LNL139" s="20"/>
      <c r="LNU139" s="20"/>
      <c r="LOD139" s="20"/>
      <c r="LOM139" s="20"/>
      <c r="LOV139" s="20"/>
      <c r="LPE139" s="20"/>
      <c r="LPN139" s="20"/>
      <c r="LPW139" s="20"/>
      <c r="LQF139" s="20"/>
      <c r="LQO139" s="20"/>
      <c r="LQX139" s="20"/>
      <c r="LRG139" s="20"/>
      <c r="LRP139" s="20"/>
      <c r="LRY139" s="20"/>
      <c r="LSH139" s="20"/>
      <c r="LSQ139" s="20"/>
      <c r="LSZ139" s="20"/>
      <c r="LTI139" s="20"/>
      <c r="LTR139" s="20"/>
      <c r="LUA139" s="20"/>
      <c r="LUJ139" s="20"/>
      <c r="LUS139" s="20"/>
      <c r="LVB139" s="20"/>
      <c r="LVK139" s="20"/>
      <c r="LVT139" s="20"/>
      <c r="LWC139" s="20"/>
      <c r="LWL139" s="20"/>
      <c r="LWU139" s="20"/>
      <c r="LXD139" s="20"/>
      <c r="LXM139" s="20"/>
      <c r="LXV139" s="20"/>
      <c r="LYE139" s="20"/>
      <c r="LYN139" s="20"/>
      <c r="LYW139" s="20"/>
      <c r="LZF139" s="20"/>
      <c r="LZO139" s="20"/>
      <c r="LZX139" s="20"/>
      <c r="MAG139" s="20"/>
      <c r="MAP139" s="20"/>
      <c r="MAY139" s="20"/>
      <c r="MBH139" s="20"/>
      <c r="MBQ139" s="20"/>
      <c r="MBZ139" s="20"/>
      <c r="MCI139" s="20"/>
      <c r="MCR139" s="20"/>
      <c r="MDA139" s="20"/>
      <c r="MDJ139" s="20"/>
      <c r="MDS139" s="20"/>
      <c r="MEB139" s="20"/>
      <c r="MEK139" s="20"/>
      <c r="MET139" s="20"/>
      <c r="MFC139" s="20"/>
      <c r="MFL139" s="20"/>
      <c r="MFU139" s="20"/>
      <c r="MGD139" s="20"/>
      <c r="MGM139" s="20"/>
      <c r="MGV139" s="20"/>
      <c r="MHE139" s="20"/>
      <c r="MHN139" s="20"/>
      <c r="MHW139" s="20"/>
      <c r="MIF139" s="20"/>
      <c r="MIO139" s="20"/>
      <c r="MIX139" s="20"/>
      <c r="MJG139" s="20"/>
      <c r="MJP139" s="20"/>
      <c r="MJY139" s="20"/>
      <c r="MKH139" s="20"/>
      <c r="MKQ139" s="20"/>
      <c r="MKZ139" s="20"/>
      <c r="MLI139" s="20"/>
      <c r="MLR139" s="20"/>
      <c r="MMA139" s="20"/>
      <c r="MMJ139" s="20"/>
      <c r="MMS139" s="20"/>
      <c r="MNB139" s="20"/>
      <c r="MNK139" s="20"/>
      <c r="MNT139" s="20"/>
      <c r="MOC139" s="20"/>
      <c r="MOL139" s="20"/>
      <c r="MOU139" s="20"/>
      <c r="MPD139" s="20"/>
      <c r="MPM139" s="20"/>
      <c r="MPV139" s="20"/>
      <c r="MQE139" s="20"/>
      <c r="MQN139" s="20"/>
      <c r="MQW139" s="20"/>
      <c r="MRF139" s="20"/>
      <c r="MRO139" s="20"/>
      <c r="MRX139" s="20"/>
      <c r="MSG139" s="20"/>
      <c r="MSP139" s="20"/>
      <c r="MSY139" s="20"/>
      <c r="MTH139" s="20"/>
      <c r="MTQ139" s="20"/>
      <c r="MTZ139" s="20"/>
      <c r="MUI139" s="20"/>
      <c r="MUR139" s="20"/>
      <c r="MVA139" s="20"/>
      <c r="MVJ139" s="20"/>
      <c r="MVS139" s="20"/>
      <c r="MWB139" s="20"/>
      <c r="MWK139" s="20"/>
      <c r="MWT139" s="20"/>
      <c r="MXC139" s="20"/>
      <c r="MXL139" s="20"/>
      <c r="MXU139" s="20"/>
      <c r="MYD139" s="20"/>
      <c r="MYM139" s="20"/>
      <c r="MYV139" s="20"/>
      <c r="MZE139" s="20"/>
      <c r="MZN139" s="20"/>
      <c r="MZW139" s="20"/>
      <c r="NAF139" s="20"/>
      <c r="NAO139" s="20"/>
      <c r="NAX139" s="20"/>
      <c r="NBG139" s="20"/>
      <c r="NBP139" s="20"/>
      <c r="NBY139" s="20"/>
      <c r="NCH139" s="20"/>
      <c r="NCQ139" s="20"/>
      <c r="NCZ139" s="20"/>
      <c r="NDI139" s="20"/>
      <c r="NDR139" s="20"/>
      <c r="NEA139" s="20"/>
      <c r="NEJ139" s="20"/>
      <c r="NES139" s="20"/>
      <c r="NFB139" s="20"/>
      <c r="NFK139" s="20"/>
      <c r="NFT139" s="20"/>
      <c r="NGC139" s="20"/>
      <c r="NGL139" s="20"/>
      <c r="NGU139" s="20"/>
      <c r="NHD139" s="20"/>
      <c r="NHM139" s="20"/>
      <c r="NHV139" s="20"/>
      <c r="NIE139" s="20"/>
      <c r="NIN139" s="20"/>
      <c r="NIW139" s="20"/>
      <c r="NJF139" s="20"/>
      <c r="NJO139" s="20"/>
      <c r="NJX139" s="20"/>
      <c r="NKG139" s="20"/>
      <c r="NKP139" s="20"/>
      <c r="NKY139" s="20"/>
      <c r="NLH139" s="20"/>
      <c r="NLQ139" s="20"/>
      <c r="NLZ139" s="20"/>
      <c r="NMI139" s="20"/>
      <c r="NMR139" s="20"/>
      <c r="NNA139" s="20"/>
      <c r="NNJ139" s="20"/>
      <c r="NNS139" s="20"/>
      <c r="NOB139" s="20"/>
      <c r="NOK139" s="20"/>
      <c r="NOT139" s="20"/>
      <c r="NPC139" s="20"/>
      <c r="NPL139" s="20"/>
      <c r="NPU139" s="20"/>
      <c r="NQD139" s="20"/>
      <c r="NQM139" s="20"/>
      <c r="NQV139" s="20"/>
      <c r="NRE139" s="20"/>
      <c r="NRN139" s="20"/>
      <c r="NRW139" s="20"/>
      <c r="NSF139" s="20"/>
      <c r="NSO139" s="20"/>
      <c r="NSX139" s="20"/>
      <c r="NTG139" s="20"/>
      <c r="NTP139" s="20"/>
      <c r="NTY139" s="20"/>
      <c r="NUH139" s="20"/>
      <c r="NUQ139" s="20"/>
      <c r="NUZ139" s="20"/>
      <c r="NVI139" s="20"/>
      <c r="NVR139" s="20"/>
      <c r="NWA139" s="20"/>
      <c r="NWJ139" s="20"/>
      <c r="NWS139" s="20"/>
      <c r="NXB139" s="20"/>
      <c r="NXK139" s="20"/>
      <c r="NXT139" s="20"/>
      <c r="NYC139" s="20"/>
      <c r="NYL139" s="20"/>
      <c r="NYU139" s="20"/>
      <c r="NZD139" s="20"/>
      <c r="NZM139" s="20"/>
      <c r="NZV139" s="20"/>
      <c r="OAE139" s="20"/>
      <c r="OAN139" s="20"/>
      <c r="OAW139" s="20"/>
      <c r="OBF139" s="20"/>
      <c r="OBO139" s="20"/>
      <c r="OBX139" s="20"/>
      <c r="OCG139" s="20"/>
      <c r="OCP139" s="20"/>
      <c r="OCY139" s="20"/>
      <c r="ODH139" s="20"/>
      <c r="ODQ139" s="20"/>
      <c r="ODZ139" s="20"/>
      <c r="OEI139" s="20"/>
      <c r="OER139" s="20"/>
      <c r="OFA139" s="20"/>
      <c r="OFJ139" s="20"/>
      <c r="OFS139" s="20"/>
      <c r="OGB139" s="20"/>
      <c r="OGK139" s="20"/>
      <c r="OGT139" s="20"/>
      <c r="OHC139" s="20"/>
      <c r="OHL139" s="20"/>
      <c r="OHU139" s="20"/>
      <c r="OID139" s="20"/>
      <c r="OIM139" s="20"/>
      <c r="OIV139" s="20"/>
      <c r="OJE139" s="20"/>
      <c r="OJN139" s="20"/>
      <c r="OJW139" s="20"/>
      <c r="OKF139" s="20"/>
      <c r="OKO139" s="20"/>
      <c r="OKX139" s="20"/>
      <c r="OLG139" s="20"/>
      <c r="OLP139" s="20"/>
      <c r="OLY139" s="20"/>
      <c r="OMH139" s="20"/>
      <c r="OMQ139" s="20"/>
      <c r="OMZ139" s="20"/>
      <c r="ONI139" s="20"/>
      <c r="ONR139" s="20"/>
      <c r="OOA139" s="20"/>
      <c r="OOJ139" s="20"/>
      <c r="OOS139" s="20"/>
      <c r="OPB139" s="20"/>
      <c r="OPK139" s="20"/>
      <c r="OPT139" s="20"/>
      <c r="OQC139" s="20"/>
      <c r="OQL139" s="20"/>
      <c r="OQU139" s="20"/>
      <c r="ORD139" s="20"/>
      <c r="ORM139" s="20"/>
      <c r="ORV139" s="20"/>
      <c r="OSE139" s="20"/>
      <c r="OSN139" s="20"/>
      <c r="OSW139" s="20"/>
      <c r="OTF139" s="20"/>
      <c r="OTO139" s="20"/>
      <c r="OTX139" s="20"/>
      <c r="OUG139" s="20"/>
      <c r="OUP139" s="20"/>
      <c r="OUY139" s="20"/>
      <c r="OVH139" s="20"/>
      <c r="OVQ139" s="20"/>
      <c r="OVZ139" s="20"/>
      <c r="OWI139" s="20"/>
      <c r="OWR139" s="20"/>
      <c r="OXA139" s="20"/>
      <c r="OXJ139" s="20"/>
      <c r="OXS139" s="20"/>
      <c r="OYB139" s="20"/>
      <c r="OYK139" s="20"/>
      <c r="OYT139" s="20"/>
      <c r="OZC139" s="20"/>
      <c r="OZL139" s="20"/>
      <c r="OZU139" s="20"/>
      <c r="PAD139" s="20"/>
      <c r="PAM139" s="20"/>
      <c r="PAV139" s="20"/>
      <c r="PBE139" s="20"/>
      <c r="PBN139" s="20"/>
      <c r="PBW139" s="20"/>
      <c r="PCF139" s="20"/>
      <c r="PCO139" s="20"/>
      <c r="PCX139" s="20"/>
      <c r="PDG139" s="20"/>
      <c r="PDP139" s="20"/>
      <c r="PDY139" s="20"/>
      <c r="PEH139" s="20"/>
      <c r="PEQ139" s="20"/>
      <c r="PEZ139" s="20"/>
      <c r="PFI139" s="20"/>
      <c r="PFR139" s="20"/>
      <c r="PGA139" s="20"/>
      <c r="PGJ139" s="20"/>
      <c r="PGS139" s="20"/>
      <c r="PHB139" s="20"/>
      <c r="PHK139" s="20"/>
      <c r="PHT139" s="20"/>
      <c r="PIC139" s="20"/>
      <c r="PIL139" s="20"/>
      <c r="PIU139" s="20"/>
      <c r="PJD139" s="20"/>
      <c r="PJM139" s="20"/>
      <c r="PJV139" s="20"/>
      <c r="PKE139" s="20"/>
      <c r="PKN139" s="20"/>
      <c r="PKW139" s="20"/>
      <c r="PLF139" s="20"/>
      <c r="PLO139" s="20"/>
      <c r="PLX139" s="20"/>
      <c r="PMG139" s="20"/>
      <c r="PMP139" s="20"/>
      <c r="PMY139" s="20"/>
      <c r="PNH139" s="20"/>
      <c r="PNQ139" s="20"/>
      <c r="PNZ139" s="20"/>
      <c r="POI139" s="20"/>
      <c r="POR139" s="20"/>
      <c r="PPA139" s="20"/>
      <c r="PPJ139" s="20"/>
      <c r="PPS139" s="20"/>
      <c r="PQB139" s="20"/>
      <c r="PQK139" s="20"/>
      <c r="PQT139" s="20"/>
      <c r="PRC139" s="20"/>
      <c r="PRL139" s="20"/>
      <c r="PRU139" s="20"/>
      <c r="PSD139" s="20"/>
      <c r="PSM139" s="20"/>
      <c r="PSV139" s="20"/>
      <c r="PTE139" s="20"/>
      <c r="PTN139" s="20"/>
      <c r="PTW139" s="20"/>
      <c r="PUF139" s="20"/>
      <c r="PUO139" s="20"/>
      <c r="PUX139" s="20"/>
      <c r="PVG139" s="20"/>
      <c r="PVP139" s="20"/>
      <c r="PVY139" s="20"/>
      <c r="PWH139" s="20"/>
      <c r="PWQ139" s="20"/>
      <c r="PWZ139" s="20"/>
      <c r="PXI139" s="20"/>
      <c r="PXR139" s="20"/>
      <c r="PYA139" s="20"/>
      <c r="PYJ139" s="20"/>
      <c r="PYS139" s="20"/>
      <c r="PZB139" s="20"/>
      <c r="PZK139" s="20"/>
      <c r="PZT139" s="20"/>
      <c r="QAC139" s="20"/>
      <c r="QAL139" s="20"/>
      <c r="QAU139" s="20"/>
      <c r="QBD139" s="20"/>
      <c r="QBM139" s="20"/>
      <c r="QBV139" s="20"/>
      <c r="QCE139" s="20"/>
      <c r="QCN139" s="20"/>
      <c r="QCW139" s="20"/>
      <c r="QDF139" s="20"/>
      <c r="QDO139" s="20"/>
      <c r="QDX139" s="20"/>
      <c r="QEG139" s="20"/>
      <c r="QEP139" s="20"/>
      <c r="QEY139" s="20"/>
      <c r="QFH139" s="20"/>
      <c r="QFQ139" s="20"/>
      <c r="QFZ139" s="20"/>
      <c r="QGI139" s="20"/>
      <c r="QGR139" s="20"/>
      <c r="QHA139" s="20"/>
      <c r="QHJ139" s="20"/>
      <c r="QHS139" s="20"/>
      <c r="QIB139" s="20"/>
      <c r="QIK139" s="20"/>
      <c r="QIT139" s="20"/>
      <c r="QJC139" s="20"/>
      <c r="QJL139" s="20"/>
      <c r="QJU139" s="20"/>
      <c r="QKD139" s="20"/>
      <c r="QKM139" s="20"/>
      <c r="QKV139" s="20"/>
      <c r="QLE139" s="20"/>
      <c r="QLN139" s="20"/>
      <c r="QLW139" s="20"/>
      <c r="QMF139" s="20"/>
      <c r="QMO139" s="20"/>
      <c r="QMX139" s="20"/>
      <c r="QNG139" s="20"/>
      <c r="QNP139" s="20"/>
      <c r="QNY139" s="20"/>
      <c r="QOH139" s="20"/>
      <c r="QOQ139" s="20"/>
      <c r="QOZ139" s="20"/>
      <c r="QPI139" s="20"/>
      <c r="QPR139" s="20"/>
      <c r="QQA139" s="20"/>
      <c r="QQJ139" s="20"/>
      <c r="QQS139" s="20"/>
      <c r="QRB139" s="20"/>
      <c r="QRK139" s="20"/>
      <c r="QRT139" s="20"/>
      <c r="QSC139" s="20"/>
      <c r="QSL139" s="20"/>
      <c r="QSU139" s="20"/>
      <c r="QTD139" s="20"/>
      <c r="QTM139" s="20"/>
      <c r="QTV139" s="20"/>
      <c r="QUE139" s="20"/>
      <c r="QUN139" s="20"/>
      <c r="QUW139" s="20"/>
      <c r="QVF139" s="20"/>
      <c r="QVO139" s="20"/>
      <c r="QVX139" s="20"/>
      <c r="QWG139" s="20"/>
      <c r="QWP139" s="20"/>
      <c r="QWY139" s="20"/>
      <c r="QXH139" s="20"/>
      <c r="QXQ139" s="20"/>
      <c r="QXZ139" s="20"/>
      <c r="QYI139" s="20"/>
      <c r="QYR139" s="20"/>
      <c r="QZA139" s="20"/>
      <c r="QZJ139" s="20"/>
      <c r="QZS139" s="20"/>
      <c r="RAB139" s="20"/>
      <c r="RAK139" s="20"/>
      <c r="RAT139" s="20"/>
      <c r="RBC139" s="20"/>
      <c r="RBL139" s="20"/>
      <c r="RBU139" s="20"/>
      <c r="RCD139" s="20"/>
      <c r="RCM139" s="20"/>
      <c r="RCV139" s="20"/>
      <c r="RDE139" s="20"/>
      <c r="RDN139" s="20"/>
      <c r="RDW139" s="20"/>
      <c r="REF139" s="20"/>
      <c r="REO139" s="20"/>
      <c r="REX139" s="20"/>
      <c r="RFG139" s="20"/>
      <c r="RFP139" s="20"/>
      <c r="RFY139" s="20"/>
      <c r="RGH139" s="20"/>
      <c r="RGQ139" s="20"/>
      <c r="RGZ139" s="20"/>
      <c r="RHI139" s="20"/>
      <c r="RHR139" s="20"/>
      <c r="RIA139" s="20"/>
      <c r="RIJ139" s="20"/>
      <c r="RIS139" s="20"/>
      <c r="RJB139" s="20"/>
      <c r="RJK139" s="20"/>
      <c r="RJT139" s="20"/>
      <c r="RKC139" s="20"/>
      <c r="RKL139" s="20"/>
      <c r="RKU139" s="20"/>
      <c r="RLD139" s="20"/>
      <c r="RLM139" s="20"/>
      <c r="RLV139" s="20"/>
      <c r="RME139" s="20"/>
      <c r="RMN139" s="20"/>
      <c r="RMW139" s="20"/>
      <c r="RNF139" s="20"/>
      <c r="RNO139" s="20"/>
      <c r="RNX139" s="20"/>
      <c r="ROG139" s="20"/>
      <c r="ROP139" s="20"/>
      <c r="ROY139" s="20"/>
      <c r="RPH139" s="20"/>
      <c r="RPQ139" s="20"/>
      <c r="RPZ139" s="20"/>
      <c r="RQI139" s="20"/>
      <c r="RQR139" s="20"/>
      <c r="RRA139" s="20"/>
      <c r="RRJ139" s="20"/>
      <c r="RRS139" s="20"/>
      <c r="RSB139" s="20"/>
      <c r="RSK139" s="20"/>
      <c r="RST139" s="20"/>
      <c r="RTC139" s="20"/>
      <c r="RTL139" s="20"/>
      <c r="RTU139" s="20"/>
      <c r="RUD139" s="20"/>
      <c r="RUM139" s="20"/>
      <c r="RUV139" s="20"/>
      <c r="RVE139" s="20"/>
      <c r="RVN139" s="20"/>
      <c r="RVW139" s="20"/>
      <c r="RWF139" s="20"/>
      <c r="RWO139" s="20"/>
      <c r="RWX139" s="20"/>
      <c r="RXG139" s="20"/>
      <c r="RXP139" s="20"/>
      <c r="RXY139" s="20"/>
      <c r="RYH139" s="20"/>
      <c r="RYQ139" s="20"/>
      <c r="RYZ139" s="20"/>
      <c r="RZI139" s="20"/>
      <c r="RZR139" s="20"/>
      <c r="SAA139" s="20"/>
      <c r="SAJ139" s="20"/>
      <c r="SAS139" s="20"/>
      <c r="SBB139" s="20"/>
      <c r="SBK139" s="20"/>
      <c r="SBT139" s="20"/>
      <c r="SCC139" s="20"/>
      <c r="SCL139" s="20"/>
      <c r="SCU139" s="20"/>
      <c r="SDD139" s="20"/>
      <c r="SDM139" s="20"/>
      <c r="SDV139" s="20"/>
      <c r="SEE139" s="20"/>
      <c r="SEN139" s="20"/>
      <c r="SEW139" s="20"/>
      <c r="SFF139" s="20"/>
      <c r="SFO139" s="20"/>
      <c r="SFX139" s="20"/>
      <c r="SGG139" s="20"/>
      <c r="SGP139" s="20"/>
      <c r="SGY139" s="20"/>
      <c r="SHH139" s="20"/>
      <c r="SHQ139" s="20"/>
      <c r="SHZ139" s="20"/>
      <c r="SII139" s="20"/>
      <c r="SIR139" s="20"/>
      <c r="SJA139" s="20"/>
      <c r="SJJ139" s="20"/>
      <c r="SJS139" s="20"/>
      <c r="SKB139" s="20"/>
      <c r="SKK139" s="20"/>
      <c r="SKT139" s="20"/>
      <c r="SLC139" s="20"/>
      <c r="SLL139" s="20"/>
      <c r="SLU139" s="20"/>
      <c r="SMD139" s="20"/>
      <c r="SMM139" s="20"/>
      <c r="SMV139" s="20"/>
      <c r="SNE139" s="20"/>
      <c r="SNN139" s="20"/>
      <c r="SNW139" s="20"/>
      <c r="SOF139" s="20"/>
      <c r="SOO139" s="20"/>
      <c r="SOX139" s="20"/>
      <c r="SPG139" s="20"/>
      <c r="SPP139" s="20"/>
      <c r="SPY139" s="20"/>
      <c r="SQH139" s="20"/>
      <c r="SQQ139" s="20"/>
      <c r="SQZ139" s="20"/>
      <c r="SRI139" s="20"/>
      <c r="SRR139" s="20"/>
      <c r="SSA139" s="20"/>
      <c r="SSJ139" s="20"/>
      <c r="SSS139" s="20"/>
      <c r="STB139" s="20"/>
      <c r="STK139" s="20"/>
      <c r="STT139" s="20"/>
      <c r="SUC139" s="20"/>
      <c r="SUL139" s="20"/>
      <c r="SUU139" s="20"/>
      <c r="SVD139" s="20"/>
      <c r="SVM139" s="20"/>
      <c r="SVV139" s="20"/>
      <c r="SWE139" s="20"/>
      <c r="SWN139" s="20"/>
      <c r="SWW139" s="20"/>
      <c r="SXF139" s="20"/>
      <c r="SXO139" s="20"/>
      <c r="SXX139" s="20"/>
      <c r="SYG139" s="20"/>
      <c r="SYP139" s="20"/>
      <c r="SYY139" s="20"/>
      <c r="SZH139" s="20"/>
      <c r="SZQ139" s="20"/>
      <c r="SZZ139" s="20"/>
      <c r="TAI139" s="20"/>
      <c r="TAR139" s="20"/>
      <c r="TBA139" s="20"/>
      <c r="TBJ139" s="20"/>
      <c r="TBS139" s="20"/>
      <c r="TCB139" s="20"/>
      <c r="TCK139" s="20"/>
      <c r="TCT139" s="20"/>
      <c r="TDC139" s="20"/>
      <c r="TDL139" s="20"/>
      <c r="TDU139" s="20"/>
      <c r="TED139" s="20"/>
      <c r="TEM139" s="20"/>
      <c r="TEV139" s="20"/>
      <c r="TFE139" s="20"/>
      <c r="TFN139" s="20"/>
      <c r="TFW139" s="20"/>
      <c r="TGF139" s="20"/>
      <c r="TGO139" s="20"/>
      <c r="TGX139" s="20"/>
      <c r="THG139" s="20"/>
      <c r="THP139" s="20"/>
      <c r="THY139" s="20"/>
      <c r="TIH139" s="20"/>
      <c r="TIQ139" s="20"/>
      <c r="TIZ139" s="20"/>
      <c r="TJI139" s="20"/>
      <c r="TJR139" s="20"/>
      <c r="TKA139" s="20"/>
      <c r="TKJ139" s="20"/>
      <c r="TKS139" s="20"/>
      <c r="TLB139" s="20"/>
      <c r="TLK139" s="20"/>
      <c r="TLT139" s="20"/>
      <c r="TMC139" s="20"/>
      <c r="TML139" s="20"/>
      <c r="TMU139" s="20"/>
      <c r="TND139" s="20"/>
      <c r="TNM139" s="20"/>
      <c r="TNV139" s="20"/>
      <c r="TOE139" s="20"/>
      <c r="TON139" s="20"/>
      <c r="TOW139" s="20"/>
      <c r="TPF139" s="20"/>
      <c r="TPO139" s="20"/>
      <c r="TPX139" s="20"/>
      <c r="TQG139" s="20"/>
      <c r="TQP139" s="20"/>
      <c r="TQY139" s="20"/>
      <c r="TRH139" s="20"/>
      <c r="TRQ139" s="20"/>
      <c r="TRZ139" s="20"/>
      <c r="TSI139" s="20"/>
      <c r="TSR139" s="20"/>
      <c r="TTA139" s="20"/>
      <c r="TTJ139" s="20"/>
      <c r="TTS139" s="20"/>
      <c r="TUB139" s="20"/>
      <c r="TUK139" s="20"/>
      <c r="TUT139" s="20"/>
      <c r="TVC139" s="20"/>
      <c r="TVL139" s="20"/>
      <c r="TVU139" s="20"/>
      <c r="TWD139" s="20"/>
      <c r="TWM139" s="20"/>
      <c r="TWV139" s="20"/>
      <c r="TXE139" s="20"/>
      <c r="TXN139" s="20"/>
      <c r="TXW139" s="20"/>
      <c r="TYF139" s="20"/>
      <c r="TYO139" s="20"/>
      <c r="TYX139" s="20"/>
      <c r="TZG139" s="20"/>
      <c r="TZP139" s="20"/>
      <c r="TZY139" s="20"/>
      <c r="UAH139" s="20"/>
      <c r="UAQ139" s="20"/>
      <c r="UAZ139" s="20"/>
      <c r="UBI139" s="20"/>
      <c r="UBR139" s="20"/>
      <c r="UCA139" s="20"/>
      <c r="UCJ139" s="20"/>
      <c r="UCS139" s="20"/>
      <c r="UDB139" s="20"/>
      <c r="UDK139" s="20"/>
      <c r="UDT139" s="20"/>
      <c r="UEC139" s="20"/>
      <c r="UEL139" s="20"/>
      <c r="UEU139" s="20"/>
      <c r="UFD139" s="20"/>
      <c r="UFM139" s="20"/>
      <c r="UFV139" s="20"/>
      <c r="UGE139" s="20"/>
      <c r="UGN139" s="20"/>
      <c r="UGW139" s="20"/>
      <c r="UHF139" s="20"/>
      <c r="UHO139" s="20"/>
      <c r="UHX139" s="20"/>
      <c r="UIG139" s="20"/>
      <c r="UIP139" s="20"/>
      <c r="UIY139" s="20"/>
      <c r="UJH139" s="20"/>
      <c r="UJQ139" s="20"/>
      <c r="UJZ139" s="20"/>
      <c r="UKI139" s="20"/>
      <c r="UKR139" s="20"/>
      <c r="ULA139" s="20"/>
      <c r="ULJ139" s="20"/>
      <c r="ULS139" s="20"/>
      <c r="UMB139" s="20"/>
      <c r="UMK139" s="20"/>
      <c r="UMT139" s="20"/>
      <c r="UNC139" s="20"/>
      <c r="UNL139" s="20"/>
      <c r="UNU139" s="20"/>
      <c r="UOD139" s="20"/>
      <c r="UOM139" s="20"/>
      <c r="UOV139" s="20"/>
      <c r="UPE139" s="20"/>
      <c r="UPN139" s="20"/>
      <c r="UPW139" s="20"/>
      <c r="UQF139" s="20"/>
      <c r="UQO139" s="20"/>
      <c r="UQX139" s="20"/>
      <c r="URG139" s="20"/>
      <c r="URP139" s="20"/>
      <c r="URY139" s="20"/>
      <c r="USH139" s="20"/>
      <c r="USQ139" s="20"/>
      <c r="USZ139" s="20"/>
      <c r="UTI139" s="20"/>
      <c r="UTR139" s="20"/>
      <c r="UUA139" s="20"/>
      <c r="UUJ139" s="20"/>
      <c r="UUS139" s="20"/>
      <c r="UVB139" s="20"/>
      <c r="UVK139" s="20"/>
      <c r="UVT139" s="20"/>
      <c r="UWC139" s="20"/>
      <c r="UWL139" s="20"/>
      <c r="UWU139" s="20"/>
      <c r="UXD139" s="20"/>
      <c r="UXM139" s="20"/>
      <c r="UXV139" s="20"/>
      <c r="UYE139" s="20"/>
      <c r="UYN139" s="20"/>
      <c r="UYW139" s="20"/>
      <c r="UZF139" s="20"/>
      <c r="UZO139" s="20"/>
      <c r="UZX139" s="20"/>
      <c r="VAG139" s="20"/>
      <c r="VAP139" s="20"/>
      <c r="VAY139" s="20"/>
      <c r="VBH139" s="20"/>
      <c r="VBQ139" s="20"/>
      <c r="VBZ139" s="20"/>
      <c r="VCI139" s="20"/>
      <c r="VCR139" s="20"/>
      <c r="VDA139" s="20"/>
      <c r="VDJ139" s="20"/>
      <c r="VDS139" s="20"/>
      <c r="VEB139" s="20"/>
      <c r="VEK139" s="20"/>
      <c r="VET139" s="20"/>
      <c r="VFC139" s="20"/>
      <c r="VFL139" s="20"/>
      <c r="VFU139" s="20"/>
      <c r="VGD139" s="20"/>
      <c r="VGM139" s="20"/>
      <c r="VGV139" s="20"/>
      <c r="VHE139" s="20"/>
      <c r="VHN139" s="20"/>
      <c r="VHW139" s="20"/>
      <c r="VIF139" s="20"/>
      <c r="VIO139" s="20"/>
      <c r="VIX139" s="20"/>
      <c r="VJG139" s="20"/>
      <c r="VJP139" s="20"/>
      <c r="VJY139" s="20"/>
      <c r="VKH139" s="20"/>
      <c r="VKQ139" s="20"/>
      <c r="VKZ139" s="20"/>
      <c r="VLI139" s="20"/>
      <c r="VLR139" s="20"/>
      <c r="VMA139" s="20"/>
      <c r="VMJ139" s="20"/>
      <c r="VMS139" s="20"/>
      <c r="VNB139" s="20"/>
      <c r="VNK139" s="20"/>
      <c r="VNT139" s="20"/>
      <c r="VOC139" s="20"/>
      <c r="VOL139" s="20"/>
      <c r="VOU139" s="20"/>
      <c r="VPD139" s="20"/>
      <c r="VPM139" s="20"/>
      <c r="VPV139" s="20"/>
      <c r="VQE139" s="20"/>
      <c r="VQN139" s="20"/>
      <c r="VQW139" s="20"/>
      <c r="VRF139" s="20"/>
      <c r="VRO139" s="20"/>
      <c r="VRX139" s="20"/>
      <c r="VSG139" s="20"/>
      <c r="VSP139" s="20"/>
      <c r="VSY139" s="20"/>
      <c r="VTH139" s="20"/>
      <c r="VTQ139" s="20"/>
      <c r="VTZ139" s="20"/>
      <c r="VUI139" s="20"/>
      <c r="VUR139" s="20"/>
      <c r="VVA139" s="20"/>
      <c r="VVJ139" s="20"/>
      <c r="VVS139" s="20"/>
      <c r="VWB139" s="20"/>
      <c r="VWK139" s="20"/>
      <c r="VWT139" s="20"/>
      <c r="VXC139" s="20"/>
      <c r="VXL139" s="20"/>
      <c r="VXU139" s="20"/>
      <c r="VYD139" s="20"/>
      <c r="VYM139" s="20"/>
      <c r="VYV139" s="20"/>
      <c r="VZE139" s="20"/>
      <c r="VZN139" s="20"/>
      <c r="VZW139" s="20"/>
      <c r="WAF139" s="20"/>
      <c r="WAO139" s="20"/>
      <c r="WAX139" s="20"/>
      <c r="WBG139" s="20"/>
      <c r="WBP139" s="20"/>
      <c r="WBY139" s="20"/>
      <c r="WCH139" s="20"/>
      <c r="WCQ139" s="20"/>
      <c r="WCZ139" s="20"/>
      <c r="WDI139" s="20"/>
      <c r="WDR139" s="20"/>
      <c r="WEA139" s="20"/>
      <c r="WEJ139" s="20"/>
      <c r="WES139" s="20"/>
      <c r="WFB139" s="20"/>
      <c r="WFK139" s="20"/>
      <c r="WFT139" s="20"/>
      <c r="WGC139" s="20"/>
      <c r="WGL139" s="20"/>
      <c r="WGU139" s="20"/>
      <c r="WHD139" s="20"/>
      <c r="WHM139" s="20"/>
      <c r="WHV139" s="20"/>
      <c r="WIE139" s="20"/>
      <c r="WIN139" s="20"/>
      <c r="WIW139" s="20"/>
      <c r="WJF139" s="20"/>
      <c r="WJO139" s="20"/>
      <c r="WJX139" s="20"/>
      <c r="WKG139" s="20"/>
      <c r="WKP139" s="20"/>
      <c r="WKY139" s="20"/>
      <c r="WLH139" s="20"/>
      <c r="WLQ139" s="20"/>
      <c r="WLZ139" s="20"/>
      <c r="WMI139" s="20"/>
      <c r="WMR139" s="20"/>
      <c r="WNA139" s="20"/>
      <c r="WNJ139" s="20"/>
      <c r="WNS139" s="20"/>
      <c r="WOB139" s="20"/>
      <c r="WOK139" s="20"/>
      <c r="WOT139" s="20"/>
      <c r="WPC139" s="20"/>
      <c r="WPL139" s="20"/>
      <c r="WPU139" s="20"/>
      <c r="WQD139" s="20"/>
      <c r="WQM139" s="20"/>
      <c r="WQV139" s="20"/>
      <c r="WRE139" s="20"/>
      <c r="WRN139" s="20"/>
      <c r="WRW139" s="20"/>
      <c r="WSF139" s="20"/>
      <c r="WSO139" s="20"/>
      <c r="WSX139" s="20"/>
      <c r="WTG139" s="20"/>
      <c r="WTP139" s="20"/>
      <c r="WTY139" s="20"/>
      <c r="WUH139" s="20"/>
      <c r="WUQ139" s="20"/>
      <c r="WUZ139" s="20"/>
      <c r="WVI139" s="20"/>
      <c r="WVR139" s="20"/>
      <c r="WWA139" s="20"/>
      <c r="WWJ139" s="20"/>
      <c r="WWS139" s="20"/>
      <c r="WXB139" s="20"/>
      <c r="WXK139" s="20"/>
      <c r="WXT139" s="20"/>
      <c r="WYC139" s="20"/>
      <c r="WYL139" s="20"/>
      <c r="WYU139" s="20"/>
      <c r="WZD139" s="20"/>
      <c r="WZM139" s="20"/>
      <c r="WZV139" s="20"/>
      <c r="XAE139" s="20"/>
      <c r="XAN139" s="20"/>
      <c r="XAW139" s="20"/>
      <c r="XBF139" s="20"/>
      <c r="XBO139" s="20"/>
      <c r="XBX139" s="20"/>
      <c r="XCG139" s="20"/>
      <c r="XCP139" s="20"/>
      <c r="XCY139" s="20"/>
      <c r="XDH139" s="20"/>
      <c r="XDQ139" s="20"/>
      <c r="XDZ139" s="20"/>
      <c r="XEI139" s="20"/>
      <c r="XER139" s="20"/>
      <c r="XFA139" s="20"/>
      <c r="XFD139" s="179"/>
    </row>
    <row r="140" spans="1:1018 1027:2044 2053:3070 3079:4096 4105:5113 5122:6139 6148:7165 7174:8191 8200:9208 9217:10234 10243:11260 11269:12286 12295:13312 13321:14329 14338:15355 15364:16384">
      <c r="A140" s="188"/>
      <c r="B140" s="188"/>
      <c r="C140" s="188"/>
      <c r="D140" s="192"/>
      <c r="E140" s="192"/>
      <c r="F140" s="189"/>
      <c r="G140" s="190" t="str">
        <f>B14</f>
        <v>NOME DO RESPONSÁVEL TÉCNICO</v>
      </c>
      <c r="H140" s="191"/>
      <c r="I140" s="188"/>
      <c r="XFD140" s="179"/>
    </row>
    <row r="141" spans="1:1018 1027:2044 2053:3070 3079:4096 4105:5113 5122:6139 6148:7165 7174:8191 8200:9208 9217:10234 10243:11260 11269:12286 12295:13312 13321:14329 14338:15355 15364:16384">
      <c r="A141" s="188"/>
      <c r="B141" s="188"/>
      <c r="C141" s="188"/>
      <c r="D141" s="188"/>
      <c r="E141" s="188"/>
      <c r="F141" s="192"/>
      <c r="G141" s="193" t="str">
        <f>G14</f>
        <v>000.000.000-00</v>
      </c>
      <c r="H141" s="188"/>
      <c r="I141" s="188"/>
      <c r="XFD141" s="179"/>
    </row>
    <row r="142" spans="1:1018 1027:2044 2053:3070 3079:4096 4105:5113 5122:6139 6148:7165 7174:8191 8200:9208 9217:10234 10243:11260 11269:12286 12295:13312 13321:14329 14338:15355 15364:16384">
      <c r="A142" s="188"/>
      <c r="B142" s="188"/>
      <c r="C142" s="188"/>
      <c r="D142" s="188"/>
      <c r="E142" s="188"/>
      <c r="F142" s="192"/>
      <c r="G142" s="193" t="str">
        <f>B16</f>
        <v>CREA/CAU DO RESP. TÉCN.</v>
      </c>
      <c r="H142" s="188"/>
      <c r="I142" s="188"/>
      <c r="XFD142" s="179"/>
    </row>
    <row r="143" spans="1:1018 1027:2044 2053:3070 3079:4096 4105:5113 5122:6139 6148:7165 7174:8191 8200:9208 9217:10234 10243:11260 11269:12286 12295:13312 13321:14329 14338:15355 15364:16384">
      <c r="A143" s="182"/>
      <c r="B143" s="179"/>
      <c r="C143" s="179"/>
      <c r="D143" s="179"/>
      <c r="E143" s="179"/>
      <c r="F143" s="179"/>
      <c r="G143" s="183"/>
      <c r="H143" s="183"/>
      <c r="I143" s="179"/>
      <c r="XFD143" s="179"/>
    </row>
    <row r="144" spans="1:1018 1027:2044 2053:3070 3079:4096 4105:5113 5122:6139 6148:7165 7174:8191 8200:9208 9217:10234 10243:11260 11269:12286 12295:13312 13321:14329 14338:15355 15364:16384">
      <c r="A144" s="182"/>
      <c r="B144" s="179"/>
      <c r="C144" s="179"/>
      <c r="D144" s="179"/>
      <c r="E144" s="179"/>
      <c r="F144" s="179"/>
      <c r="G144" s="179"/>
      <c r="H144" s="179"/>
      <c r="I144" s="179"/>
      <c r="XFD144" s="179"/>
    </row>
    <row r="145" spans="1:9 16384:16384">
      <c r="A145" s="182"/>
      <c r="B145" s="179"/>
      <c r="C145" s="179"/>
      <c r="D145" s="179"/>
      <c r="E145" s="179"/>
      <c r="F145" s="372" t="s">
        <v>686</v>
      </c>
      <c r="G145" s="372"/>
      <c r="H145" s="372"/>
      <c r="I145" s="179"/>
      <c r="XFD145" s="179"/>
    </row>
    <row r="146" spans="1:9 16384:16384">
      <c r="A146" s="182"/>
      <c r="B146" s="179"/>
      <c r="C146" s="179"/>
      <c r="D146" s="179"/>
      <c r="E146" s="179"/>
      <c r="F146" s="373" t="s">
        <v>454</v>
      </c>
      <c r="G146" s="373"/>
      <c r="H146" s="373"/>
      <c r="I146" s="179"/>
      <c r="XFD146" s="179"/>
    </row>
    <row r="147" spans="1:9 16384:16384">
      <c r="A147" s="182"/>
      <c r="B147" s="179"/>
      <c r="C147" s="179"/>
      <c r="D147" s="179"/>
      <c r="E147" s="179"/>
      <c r="F147" s="373" t="s">
        <v>832</v>
      </c>
      <c r="G147" s="373"/>
      <c r="H147" s="373"/>
      <c r="I147" s="179"/>
      <c r="XFD147" s="179"/>
    </row>
    <row r="148" spans="1:9 16384:16384">
      <c r="A148" s="179"/>
      <c r="B148" s="179"/>
      <c r="C148" s="179"/>
      <c r="D148" s="179"/>
      <c r="E148" s="179"/>
      <c r="F148" s="179"/>
      <c r="G148" s="179"/>
      <c r="H148" s="179"/>
      <c r="I148" s="179"/>
      <c r="XFD148" s="179"/>
    </row>
    <row r="149" spans="1:9 16384:16384" hidden="1">
      <c r="A149" s="179"/>
      <c r="B149" s="179"/>
      <c r="C149" s="179"/>
      <c r="D149" s="179"/>
      <c r="E149" s="179"/>
      <c r="F149" s="179"/>
      <c r="G149" s="179"/>
      <c r="H149" s="179"/>
      <c r="I149" s="179"/>
      <c r="XFD149" s="179"/>
    </row>
    <row r="150" spans="1:9 16384:16384" hidden="1">
      <c r="A150" t="s">
        <v>623</v>
      </c>
    </row>
    <row r="151" spans="1:9 16384:16384" hidden="1">
      <c r="A151" s="36" t="s">
        <v>606</v>
      </c>
    </row>
    <row r="152" spans="1:9 16384:16384" hidden="1">
      <c r="A152" s="36" t="s">
        <v>604</v>
      </c>
    </row>
    <row r="153" spans="1:9 16384:16384" hidden="1">
      <c r="A153" s="36" t="s">
        <v>610</v>
      </c>
    </row>
    <row r="154" spans="1:9 16384:16384" hidden="1">
      <c r="A154" s="36" t="s">
        <v>609</v>
      </c>
    </row>
    <row r="155" spans="1:9 16384:16384" hidden="1">
      <c r="A155" s="36" t="s">
        <v>608</v>
      </c>
    </row>
    <row r="156" spans="1:9 16384:16384" hidden="1">
      <c r="A156" s="36" t="s">
        <v>607</v>
      </c>
    </row>
    <row r="157" spans="1:9 16384:16384" hidden="1">
      <c r="A157" s="36" t="s">
        <v>618</v>
      </c>
    </row>
    <row r="158" spans="1:9 16384:16384" hidden="1">
      <c r="A158" s="36" t="s">
        <v>611</v>
      </c>
    </row>
    <row r="159" spans="1:9 16384:16384" hidden="1">
      <c r="A159" s="36" t="s">
        <v>612</v>
      </c>
    </row>
    <row r="160" spans="1:9 16384:16384" hidden="1">
      <c r="A160" s="36" t="s">
        <v>614</v>
      </c>
    </row>
    <row r="161" spans="1:9 16384:16384" hidden="1">
      <c r="A161" s="36" t="s">
        <v>615</v>
      </c>
    </row>
    <row r="162" spans="1:9 16384:16384" hidden="1">
      <c r="A162" s="36" t="s">
        <v>616</v>
      </c>
    </row>
    <row r="163" spans="1:9 16384:16384" hidden="1">
      <c r="A163" s="36" t="s">
        <v>617</v>
      </c>
    </row>
    <row r="164" spans="1:9 16384:16384" hidden="1">
      <c r="A164" s="36" t="s">
        <v>613</v>
      </c>
    </row>
    <row r="165" spans="1:9 16384:16384" hidden="1">
      <c r="A165" s="36" t="s">
        <v>590</v>
      </c>
    </row>
    <row r="166" spans="1:9 16384:16384" ht="17.25" hidden="1" customHeight="1">
      <c r="A166" s="36" t="s">
        <v>619</v>
      </c>
    </row>
    <row r="167" spans="1:9 16384:16384" hidden="1">
      <c r="A167" s="36" t="s">
        <v>621</v>
      </c>
    </row>
    <row r="168" spans="1:9 16384:16384" hidden="1">
      <c r="A168" s="36" t="s">
        <v>620</v>
      </c>
    </row>
    <row r="169" spans="1:9 16384:16384" hidden="1">
      <c r="A169" s="36" t="s">
        <v>821</v>
      </c>
    </row>
    <row r="170" spans="1:9 16384:16384"/>
    <row r="171" spans="1:9 16384:16384">
      <c r="A171" s="36"/>
    </row>
    <row r="172" spans="1:9 16384:16384">
      <c r="A172" s="179"/>
      <c r="B172" s="179"/>
      <c r="C172" s="179"/>
      <c r="D172" s="179"/>
      <c r="E172" s="179"/>
      <c r="F172" s="179"/>
      <c r="G172" s="179"/>
      <c r="H172" s="179"/>
      <c r="I172" s="179"/>
      <c r="XFD172" s="179"/>
    </row>
    <row r="173" spans="1:9 16384:16384">
      <c r="A173" s="179"/>
      <c r="B173" s="179"/>
      <c r="C173" s="179"/>
      <c r="D173" s="179"/>
      <c r="E173" s="179"/>
      <c r="F173" s="179"/>
      <c r="G173" s="179"/>
      <c r="H173" s="179"/>
      <c r="I173" s="179"/>
      <c r="XFD173" s="179"/>
    </row>
  </sheetData>
  <sheetProtection formatCells="0"/>
  <autoFilter ref="K38:K110" xr:uid="{00000000-0001-0000-0000-000000000000}">
    <filterColumn colId="0">
      <filters>
        <filter val="x"/>
      </filters>
    </filterColumn>
  </autoFilter>
  <mergeCells count="45">
    <mergeCell ref="B8:D8"/>
    <mergeCell ref="A29:I29"/>
    <mergeCell ref="E34:F34"/>
    <mergeCell ref="A34:B34"/>
    <mergeCell ref="A28:I28"/>
    <mergeCell ref="A24:I24"/>
    <mergeCell ref="A25:I25"/>
    <mergeCell ref="G10:I10"/>
    <mergeCell ref="B16:D16"/>
    <mergeCell ref="E36:F36"/>
    <mergeCell ref="A35:B35"/>
    <mergeCell ref="E35:F35"/>
    <mergeCell ref="A33:B33"/>
    <mergeCell ref="E33:F33"/>
    <mergeCell ref="A4:I4"/>
    <mergeCell ref="A114:I114"/>
    <mergeCell ref="A31:I31"/>
    <mergeCell ref="G8:I8"/>
    <mergeCell ref="A1:B1"/>
    <mergeCell ref="B18:D18"/>
    <mergeCell ref="G18:I18"/>
    <mergeCell ref="A21:I21"/>
    <mergeCell ref="H1:I1"/>
    <mergeCell ref="C1:G1"/>
    <mergeCell ref="B6:D6"/>
    <mergeCell ref="G6:I6"/>
    <mergeCell ref="B14:D14"/>
    <mergeCell ref="G14:I14"/>
    <mergeCell ref="G16:I16"/>
    <mergeCell ref="A36:B36"/>
    <mergeCell ref="F145:H145"/>
    <mergeCell ref="F146:H146"/>
    <mergeCell ref="F147:H147"/>
    <mergeCell ref="C137:E137"/>
    <mergeCell ref="A38:I38"/>
    <mergeCell ref="A126:I126"/>
    <mergeCell ref="A130:I130"/>
    <mergeCell ref="A128:I128"/>
    <mergeCell ref="A124:I124"/>
    <mergeCell ref="A131:I131"/>
    <mergeCell ref="A132:I132"/>
    <mergeCell ref="A118:I118"/>
    <mergeCell ref="A122:I122"/>
    <mergeCell ref="A112:I112"/>
    <mergeCell ref="A110:I110"/>
  </mergeCells>
  <phoneticPr fontId="11" type="noConversion"/>
  <conditionalFormatting sqref="K39:K110">
    <cfRule type="containsText" dxfId="2" priority="1" operator="containsText" text="vazia">
      <formula>NOT(ISERROR(SEARCH("vazia",K39)))</formula>
    </cfRule>
  </conditionalFormatting>
  <dataValidations disablePrompts="1" count="1">
    <dataValidation type="whole" allowBlank="1" showInputMessage="1" showErrorMessage="1" errorTitle="Número inválido de lotes" error="Insira um número válido de lotes antes de prosseguir. Caso tenha mais que 3 lotes entre em contato com o Paranacidade para adaptar o arquivo." sqref="B40" xr:uid="{BC12940A-63AF-4C55-911C-F1CA093B1CD9}">
      <formula1>1</formula1>
      <formula2>3</formula2>
    </dataValidation>
  </dataValidations>
  <pageMargins left="0.78740157480314965" right="0.59055118110236227" top="0.78740157480314965" bottom="0.78740157480314965" header="0" footer="0"/>
  <pageSetup paperSize="9" scale="52" fitToHeight="0" orientation="portrait" r:id="rId1"/>
  <rowBreaks count="1" manualBreakCount="1">
    <brk id="129"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1" r:id="rId5" name="Drop Down 7">
              <controlPr locked="0" defaultSize="0" autoLine="0" autoPict="0" altText="SELECIONE O COMPONENTE">
                <anchor moveWithCells="1">
                  <from>
                    <xdr:col>6</xdr:col>
                    <xdr:colOff>47625</xdr:colOff>
                    <xdr:row>7</xdr:row>
                    <xdr:rowOff>47625</xdr:rowOff>
                  </from>
                  <to>
                    <xdr:col>8</xdr:col>
                    <xdr:colOff>933450</xdr:colOff>
                    <xdr:row>7</xdr:row>
                    <xdr:rowOff>314325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pageSetUpPr fitToPage="1"/>
  </sheetPr>
  <dimension ref="A1:N230"/>
  <sheetViews>
    <sheetView showGridLines="0" view="pageBreakPreview" zoomScaleNormal="70" zoomScaleSheetLayoutView="100" workbookViewId="0">
      <selection activeCell="C1" sqref="C1:H1"/>
    </sheetView>
  </sheetViews>
  <sheetFormatPr defaultColWidth="0" defaultRowHeight="14.25" zeroHeight="1"/>
  <cols>
    <col min="1" max="1" width="16.7109375" style="184" customWidth="1"/>
    <col min="2" max="2" width="11.85546875" style="184" customWidth="1"/>
    <col min="3" max="3" width="11.28515625" style="184" customWidth="1"/>
    <col min="4" max="4" width="10" style="184" customWidth="1"/>
    <col min="5" max="5" width="29.140625" style="184" customWidth="1"/>
    <col min="6" max="6" width="12.28515625" style="184" customWidth="1"/>
    <col min="7" max="8" width="15.42578125" style="184" customWidth="1"/>
    <col min="9" max="10" width="20.28515625" style="184" customWidth="1"/>
    <col min="11" max="11" width="0.85546875" style="184" customWidth="1"/>
    <col min="12" max="12" width="21" style="184" hidden="1" customWidth="1"/>
    <col min="13" max="14" width="0" style="184" hidden="1" customWidth="1"/>
    <col min="15" max="16384" width="9.140625" style="184" hidden="1"/>
  </cols>
  <sheetData>
    <row r="1" spans="1:14" ht="73.5" customHeight="1" thickBot="1">
      <c r="A1" s="397"/>
      <c r="B1" s="397"/>
      <c r="C1" s="444" t="s">
        <v>819</v>
      </c>
      <c r="D1" s="397"/>
      <c r="E1" s="397"/>
      <c r="F1" s="397"/>
      <c r="G1" s="397"/>
      <c r="H1" s="397"/>
      <c r="I1" s="397"/>
      <c r="J1" s="397"/>
    </row>
    <row r="2" spans="1:14" ht="47.25" customHeight="1" thickBot="1">
      <c r="A2" s="245"/>
      <c r="B2" s="277"/>
      <c r="C2" s="244"/>
      <c r="D2" s="245"/>
      <c r="E2" s="245"/>
      <c r="F2" s="245"/>
      <c r="G2" s="245"/>
      <c r="H2" s="245"/>
      <c r="I2" s="245"/>
      <c r="J2" s="245"/>
    </row>
    <row r="3" spans="1:14" ht="5.0999999999999996" customHeight="1">
      <c r="A3" s="245"/>
      <c r="B3" s="245"/>
      <c r="C3" s="245"/>
      <c r="D3" s="245"/>
      <c r="E3" s="245"/>
      <c r="F3" s="245"/>
      <c r="G3" s="245"/>
      <c r="H3" s="245"/>
      <c r="I3" s="245"/>
      <c r="J3" s="245"/>
    </row>
    <row r="4" spans="1:14" ht="15">
      <c r="A4" s="391" t="s">
        <v>17</v>
      </c>
      <c r="B4" s="391"/>
      <c r="C4" s="391"/>
      <c r="D4" s="391"/>
      <c r="E4" s="391"/>
      <c r="F4" s="391"/>
      <c r="G4" s="391"/>
      <c r="H4" s="391"/>
      <c r="I4" s="391"/>
      <c r="J4" s="391"/>
    </row>
    <row r="5" spans="1:14" ht="5.0999999999999996" customHeight="1"/>
    <row r="6" spans="1:14" ht="15.75" thickBot="1">
      <c r="A6" s="235" t="s">
        <v>1</v>
      </c>
      <c r="B6" s="441">
        <f>'FICHA DE PROJETO'!B6</f>
        <v>0</v>
      </c>
      <c r="C6" s="441"/>
      <c r="D6" s="441"/>
      <c r="E6" s="442"/>
      <c r="G6" s="235" t="s">
        <v>2</v>
      </c>
      <c r="H6" s="398" t="e">
        <f>'FICHA DE PROJETO'!G6</f>
        <v>#N/A</v>
      </c>
      <c r="I6" s="398"/>
      <c r="J6" s="399"/>
      <c r="N6" s="278" t="s">
        <v>448</v>
      </c>
    </row>
    <row r="7" spans="1:14" ht="3" customHeight="1">
      <c r="A7" s="235"/>
      <c r="B7" s="238"/>
      <c r="C7" s="238"/>
      <c r="D7" s="238"/>
      <c r="E7" s="238"/>
      <c r="G7" s="235"/>
      <c r="H7" s="238"/>
      <c r="I7" s="238"/>
      <c r="J7" s="238"/>
    </row>
    <row r="8" spans="1:14" ht="25.5" customHeight="1" thickBot="1">
      <c r="A8" s="235" t="str">
        <f>'FICHA DE PROJETO'!A8</f>
        <v>Projeto:</v>
      </c>
      <c r="B8" s="443" t="str">
        <f>'FICHA DE PROJETO'!B8</f>
        <v>NOME DO PROJETO</v>
      </c>
      <c r="C8" s="443"/>
      <c r="D8" s="443"/>
      <c r="E8" s="443"/>
      <c r="G8" s="235" t="s">
        <v>452</v>
      </c>
      <c r="H8" s="279" t="str" cm="1">
        <f t="array" ref="H8">INDEX('FICHA DE PROJETO'!A150:A169,'FICHA DE PROJETO'!J8)</f>
        <v>Outros</v>
      </c>
      <c r="I8" s="279"/>
      <c r="J8" s="280"/>
    </row>
    <row r="9" spans="1:14" ht="3" customHeight="1">
      <c r="B9" s="238"/>
      <c r="C9" s="238"/>
      <c r="D9" s="238"/>
      <c r="E9" s="238"/>
      <c r="H9" s="238"/>
      <c r="I9" s="238"/>
      <c r="J9" s="238"/>
    </row>
    <row r="10" spans="1:14" ht="43.5" thickBot="1">
      <c r="A10" s="235" t="str">
        <f>'FICHA DE PROJETO'!A10</f>
        <v>Prioridade:</v>
      </c>
      <c r="B10" s="281">
        <f>'FICHA DE PROJETO'!B10</f>
        <v>0</v>
      </c>
      <c r="C10" s="445" t="str">
        <f>'FICHA DE PROJETO'!C10</f>
        <v>Programa</v>
      </c>
      <c r="D10" s="445"/>
      <c r="E10" s="282" t="str">
        <f>'FICHA DE PROJETO'!D10</f>
        <v>selecionar: TRANSF. VOLUNTÁRIAS OU FINANCIAMENTO</v>
      </c>
      <c r="G10" s="235"/>
      <c r="H10" s="441"/>
      <c r="I10" s="441"/>
      <c r="J10" s="442"/>
    </row>
    <row r="11" spans="1:14" ht="3" customHeight="1">
      <c r="A11" s="235"/>
      <c r="B11" s="238"/>
      <c r="C11" s="238"/>
      <c r="D11" s="238"/>
      <c r="E11" s="238"/>
      <c r="G11" s="235"/>
      <c r="H11" s="238"/>
      <c r="I11" s="238"/>
      <c r="J11" s="238"/>
    </row>
    <row r="12" spans="1:14" ht="8.1" customHeight="1" thickBot="1">
      <c r="A12" s="239"/>
      <c r="B12" s="233"/>
      <c r="C12" s="233"/>
      <c r="D12" s="233"/>
      <c r="E12" s="233"/>
      <c r="F12" s="240"/>
      <c r="G12" s="239"/>
      <c r="H12" s="241"/>
      <c r="I12" s="241"/>
      <c r="J12" s="241"/>
    </row>
    <row r="13" spans="1:14" ht="8.1" customHeight="1">
      <c r="H13" s="238"/>
      <c r="I13" s="238"/>
      <c r="J13" s="238"/>
    </row>
    <row r="14" spans="1:14" ht="15.75" customHeight="1" thickBot="1">
      <c r="A14" s="235" t="s">
        <v>5</v>
      </c>
      <c r="B14" s="441" t="str">
        <f>'FICHA DE PROJETO'!B14</f>
        <v>NOME DO RESPONSÁVEL TÉCNICO</v>
      </c>
      <c r="C14" s="441"/>
      <c r="D14" s="441"/>
      <c r="E14" s="442"/>
      <c r="G14" s="235" t="s">
        <v>7</v>
      </c>
      <c r="H14" s="441" t="str">
        <f>'FICHA DE PROJETO'!G14</f>
        <v>000.000.000-00</v>
      </c>
      <c r="I14" s="441"/>
      <c r="J14" s="442"/>
      <c r="K14" s="283"/>
    </row>
    <row r="15" spans="1:14" ht="3" customHeight="1">
      <c r="A15" s="235"/>
      <c r="G15" s="235"/>
      <c r="H15" s="238"/>
      <c r="I15" s="238"/>
      <c r="J15" s="238"/>
    </row>
    <row r="16" spans="1:14" ht="15.75" thickBot="1">
      <c r="A16" s="235" t="s">
        <v>8</v>
      </c>
      <c r="B16" s="441" t="str">
        <f>'FICHA DE PROJETO'!B16</f>
        <v>CREA/CAU DO RESP. TÉCN.</v>
      </c>
      <c r="C16" s="441"/>
      <c r="D16" s="441"/>
      <c r="E16" s="442"/>
      <c r="G16" s="235" t="s">
        <v>6</v>
      </c>
      <c r="H16" s="441" t="str">
        <f>'FICHA DE PROJETO'!G16</f>
        <v>Engenheiro Civil/ Arquiteto</v>
      </c>
      <c r="I16" s="441"/>
      <c r="J16" s="442"/>
    </row>
    <row r="17" spans="1:11" ht="3" customHeight="1">
      <c r="H17" s="238"/>
      <c r="I17" s="238"/>
      <c r="J17" s="238"/>
    </row>
    <row r="18" spans="1:11" ht="15.75" thickBot="1">
      <c r="A18" s="235" t="s">
        <v>9</v>
      </c>
      <c r="B18" s="456" t="str">
        <f>'FICHA DE PROJETO'!B18</f>
        <v>email@email.com</v>
      </c>
      <c r="C18" s="441"/>
      <c r="D18" s="441"/>
      <c r="E18" s="442"/>
      <c r="G18" s="235" t="s">
        <v>10</v>
      </c>
      <c r="H18" s="453" t="str">
        <f>'FICHA DE PROJETO'!G18</f>
        <v>(xx) 0000-0000</v>
      </c>
      <c r="I18" s="453"/>
      <c r="J18" s="454"/>
    </row>
    <row r="19" spans="1:11" ht="8.1" customHeight="1" thickBot="1">
      <c r="A19" s="239"/>
      <c r="B19" s="233"/>
      <c r="C19" s="233"/>
      <c r="D19" s="233"/>
      <c r="E19" s="233"/>
      <c r="F19" s="240"/>
      <c r="G19" s="239"/>
      <c r="H19" s="233"/>
      <c r="I19" s="233"/>
      <c r="J19" s="233"/>
    </row>
    <row r="20" spans="1:11" ht="8.1" customHeight="1"/>
    <row r="21" spans="1:11" ht="15">
      <c r="A21" s="375" t="s">
        <v>453</v>
      </c>
      <c r="B21" s="375"/>
      <c r="C21" s="375"/>
      <c r="D21" s="375"/>
      <c r="E21" s="375"/>
      <c r="F21" s="375"/>
      <c r="G21" s="375"/>
      <c r="H21" s="375"/>
      <c r="I21" s="375"/>
      <c r="J21" s="375"/>
    </row>
    <row r="22" spans="1:11" ht="6" customHeight="1"/>
    <row r="23" spans="1:11" ht="15">
      <c r="A23" s="235" t="s">
        <v>580</v>
      </c>
    </row>
    <row r="24" spans="1:11" ht="15" hidden="1" customHeight="1">
      <c r="A24" s="455"/>
      <c r="B24" s="455"/>
      <c r="C24" s="455"/>
      <c r="D24" s="455"/>
      <c r="E24" s="455"/>
      <c r="F24" s="455"/>
      <c r="G24" s="455"/>
      <c r="H24" s="455"/>
      <c r="I24" s="455"/>
      <c r="J24" s="455"/>
    </row>
    <row r="25" spans="1:11" ht="59.25" customHeight="1">
      <c r="A25" s="446" t="str">
        <f>'FICHA DE PROJETO'!A25</f>
        <v>Construção/ Revitalização/ Reforma de.....Contendo: &gt;&gt;&gt;&gt;&gt;&gt;&gt; INSERIR OS AMBIENTES DO PROJETO &lt;&lt;&lt;&lt;&lt;&lt;&lt; EXEMPLO: 
escritório, recepção, copa, DML, circulação, escadas, auditório, gabinete, santário femin, feminino, sanitário masculino, sanitário feminino PcD e sanitário masculino PcD.</v>
      </c>
      <c r="B25" s="446"/>
      <c r="C25" s="446"/>
      <c r="D25" s="446"/>
      <c r="E25" s="446"/>
      <c r="F25" s="446"/>
      <c r="G25" s="446"/>
      <c r="H25" s="446"/>
      <c r="I25" s="446"/>
      <c r="J25" s="446"/>
    </row>
    <row r="26" spans="1:11" ht="8.25" customHeight="1"/>
    <row r="27" spans="1:11" ht="15">
      <c r="A27" s="235" t="s">
        <v>581</v>
      </c>
    </row>
    <row r="28" spans="1:11" hidden="1">
      <c r="A28" s="455"/>
      <c r="B28" s="455"/>
      <c r="C28" s="455"/>
      <c r="D28" s="455"/>
      <c r="E28" s="455"/>
      <c r="F28" s="455"/>
      <c r="G28" s="455"/>
      <c r="H28" s="455"/>
      <c r="I28" s="455"/>
      <c r="J28" s="455"/>
    </row>
    <row r="29" spans="1:11" ht="98.25" customHeight="1">
      <c r="A29" s="446" t="str">
        <f>'FICHA DE PROJETO'!A29</f>
        <v>Construção/ Revitalização/ Reforma de..... Com execução dos serviços de: &gt;&gt;&gt;&gt;&gt;&gt;&gt; INSERIR OS SERVIÇOS CONTEMPLADOS &lt;&lt;&lt;&lt;&lt;&lt; EXEMPLO.: 
serviços preliminares e administração da obra; movimento de terra, drenagem e águas pluviais; fundações; estruturas; alvenaria, divisória, muros e fechos; cobertura; esquadrias, acessórios, vidros e espelhos; instalações elétricas, telefonia, sistemas de proteção e ventilação; instalações hidrossanitárias, gás - glp, incêndios e aparelhos; revestimentos, impermeabilizações, pinturas e argamassas; pavimentação e calçamento, paisagismo e equipamentos externos; limpeza final e demais itens e especificações constantes em projeto.</v>
      </c>
      <c r="B29" s="446"/>
      <c r="C29" s="446"/>
      <c r="D29" s="446"/>
      <c r="E29" s="446"/>
      <c r="F29" s="446"/>
      <c r="G29" s="446"/>
      <c r="H29" s="446"/>
      <c r="I29" s="446"/>
      <c r="J29" s="446"/>
      <c r="K29" s="284"/>
    </row>
    <row r="30" spans="1:11" ht="6" customHeight="1"/>
    <row r="31" spans="1:11" ht="15">
      <c r="A31" s="375" t="s">
        <v>11</v>
      </c>
      <c r="B31" s="375"/>
      <c r="C31" s="375"/>
      <c r="D31" s="375"/>
      <c r="E31" s="375"/>
      <c r="F31" s="375"/>
      <c r="G31" s="375"/>
      <c r="H31" s="375"/>
      <c r="I31" s="375"/>
      <c r="J31" s="375"/>
    </row>
    <row r="32" spans="1:11" ht="5.25" customHeight="1">
      <c r="A32" s="181"/>
      <c r="B32" s="181"/>
      <c r="C32" s="181"/>
      <c r="D32" s="181"/>
      <c r="E32" s="181"/>
      <c r="F32" s="181"/>
      <c r="G32" s="181"/>
      <c r="H32" s="181"/>
      <c r="I32" s="181"/>
      <c r="J32" s="181"/>
    </row>
    <row r="33" spans="1:11" ht="17.25" customHeight="1">
      <c r="A33" s="451" t="s">
        <v>544</v>
      </c>
      <c r="B33" s="452"/>
      <c r="C33" s="285" t="str">
        <f>'FICHA DE PROJETO'!C33</f>
        <v>XXXXXXXXXXXXXXXXXXXXXXXXXXXXXXXXXXX</v>
      </c>
      <c r="D33" s="286"/>
      <c r="E33" s="286"/>
      <c r="F33" s="451" t="s">
        <v>545</v>
      </c>
      <c r="G33" s="452"/>
      <c r="H33" s="285" t="str">
        <f>'FICHA DE PROJETO'!G33</f>
        <v>BAIRRO TAL</v>
      </c>
      <c r="I33" s="287"/>
      <c r="J33" s="288"/>
      <c r="K33" s="284"/>
    </row>
    <row r="34" spans="1:11" s="295" customFormat="1" ht="17.25" customHeight="1">
      <c r="A34" s="447" t="s">
        <v>538</v>
      </c>
      <c r="B34" s="448"/>
      <c r="C34" s="289" t="str">
        <f>'FICHA DE PROJETO'!C34</f>
        <v xml:space="preserve">TANTOS </v>
      </c>
      <c r="D34" s="290" t="s">
        <v>472</v>
      </c>
      <c r="E34" s="290"/>
      <c r="F34" s="447" t="s">
        <v>539</v>
      </c>
      <c r="G34" s="448"/>
      <c r="H34" s="291" t="str">
        <f>'FICHA DE PROJETO'!G34</f>
        <v>RETIRAR DA MATRICULA</v>
      </c>
      <c r="I34" s="292" t="s">
        <v>540</v>
      </c>
      <c r="J34" s="293"/>
      <c r="K34" s="294"/>
    </row>
    <row r="35" spans="1:11" s="295" customFormat="1" ht="17.25" customHeight="1">
      <c r="A35" s="447" t="s">
        <v>541</v>
      </c>
      <c r="B35" s="448"/>
      <c r="C35" s="289" t="str">
        <f>'FICHA DE PROJETO'!C35</f>
        <v>NÚMERO XXX</v>
      </c>
      <c r="D35" s="290"/>
      <c r="E35" s="290"/>
      <c r="F35" s="447" t="s">
        <v>542</v>
      </c>
      <c r="G35" s="448"/>
      <c r="H35" s="296" t="str">
        <f>'FICHA DE PROJETO'!G35</f>
        <v>REGISTRO DE IMÓVEIS DE NOME TAL TAL</v>
      </c>
      <c r="I35" s="292"/>
      <c r="J35" s="293"/>
      <c r="K35" s="294"/>
    </row>
    <row r="36" spans="1:11" s="295" customFormat="1" ht="17.25" customHeight="1">
      <c r="A36" s="447" t="s">
        <v>543</v>
      </c>
      <c r="B36" s="448"/>
      <c r="C36" s="289" t="str">
        <f>'FICHA DE PROJETO'!C36</f>
        <v xml:space="preserve">COMARCA DE TAL </v>
      </c>
      <c r="D36" s="290"/>
      <c r="E36" s="290"/>
      <c r="F36" s="449"/>
      <c r="G36" s="450"/>
      <c r="H36" s="290"/>
      <c r="I36" s="290"/>
      <c r="J36" s="293"/>
      <c r="K36" s="294"/>
    </row>
    <row r="37" spans="1:11" ht="4.5" customHeight="1">
      <c r="A37" s="297"/>
      <c r="B37" s="297"/>
      <c r="C37" s="297"/>
      <c r="D37" s="297"/>
      <c r="E37" s="297"/>
      <c r="F37" s="297"/>
      <c r="G37" s="297"/>
      <c r="H37" s="297"/>
      <c r="I37" s="297"/>
      <c r="J37" s="297"/>
      <c r="K37" s="284"/>
    </row>
    <row r="38" spans="1:11" ht="15">
      <c r="A38" s="375" t="s">
        <v>559</v>
      </c>
      <c r="B38" s="375"/>
      <c r="C38" s="375"/>
      <c r="D38" s="375"/>
      <c r="E38" s="375"/>
      <c r="F38" s="375"/>
      <c r="G38" s="375"/>
      <c r="H38" s="375"/>
      <c r="I38" s="375"/>
      <c r="J38" s="375"/>
    </row>
    <row r="39" spans="1:11" ht="8.25" customHeight="1">
      <c r="A39" s="267"/>
      <c r="B39" s="257"/>
      <c r="C39" s="274"/>
      <c r="D39" s="274"/>
      <c r="E39" s="274"/>
      <c r="F39" s="274"/>
      <c r="G39" s="274"/>
      <c r="H39" s="274"/>
      <c r="I39" s="274"/>
      <c r="J39" s="274"/>
    </row>
    <row r="40" spans="1:11" s="276" customFormat="1" ht="17.25" customHeight="1">
      <c r="A40" s="425" t="s">
        <v>480</v>
      </c>
      <c r="B40" s="420" t="s">
        <v>750</v>
      </c>
      <c r="C40" s="421"/>
      <c r="D40" s="421"/>
      <c r="E40" s="421"/>
      <c r="F40" s="421"/>
      <c r="G40" s="421"/>
      <c r="H40" s="421"/>
      <c r="I40" s="421"/>
      <c r="J40" s="422"/>
      <c r="K40" s="275"/>
    </row>
    <row r="41" spans="1:11" ht="28.5" customHeight="1">
      <c r="A41" s="425"/>
      <c r="B41" s="418"/>
      <c r="C41" s="419"/>
      <c r="D41" s="419"/>
      <c r="E41" s="419"/>
      <c r="F41" s="419"/>
      <c r="G41" s="419"/>
      <c r="H41" s="419"/>
      <c r="I41" s="412"/>
      <c r="J41" s="413"/>
    </row>
    <row r="42" spans="1:11" s="276" customFormat="1" ht="17.25" customHeight="1">
      <c r="A42" s="425"/>
      <c r="B42" s="420" t="s">
        <v>749</v>
      </c>
      <c r="C42" s="421"/>
      <c r="D42" s="421"/>
      <c r="E42" s="421"/>
      <c r="F42" s="421"/>
      <c r="G42" s="421"/>
      <c r="H42" s="421"/>
      <c r="I42" s="421"/>
      <c r="J42" s="422"/>
      <c r="K42" s="275"/>
    </row>
    <row r="43" spans="1:11" ht="28.5" customHeight="1">
      <c r="A43" s="425"/>
      <c r="B43" s="418"/>
      <c r="C43" s="419"/>
      <c r="D43" s="419"/>
      <c r="E43" s="419"/>
      <c r="F43" s="419"/>
      <c r="G43" s="419"/>
      <c r="H43" s="419"/>
      <c r="I43" s="412"/>
      <c r="J43" s="413"/>
    </row>
    <row r="44" spans="1:11" ht="24.75" customHeight="1">
      <c r="A44" s="267"/>
      <c r="B44" s="274"/>
      <c r="C44" s="274"/>
      <c r="D44" s="274"/>
      <c r="E44" s="274"/>
      <c r="F44" s="274"/>
      <c r="G44" s="274"/>
      <c r="H44" s="274"/>
      <c r="I44" s="274"/>
      <c r="J44" s="274"/>
    </row>
    <row r="45" spans="1:11" s="276" customFormat="1" ht="17.25" customHeight="1">
      <c r="A45" s="425" t="s">
        <v>481</v>
      </c>
      <c r="B45" s="420" t="s">
        <v>751</v>
      </c>
      <c r="C45" s="421"/>
      <c r="D45" s="421"/>
      <c r="E45" s="421"/>
      <c r="F45" s="421"/>
      <c r="G45" s="421"/>
      <c r="H45" s="421"/>
      <c r="I45" s="421"/>
      <c r="J45" s="422"/>
      <c r="K45" s="275"/>
    </row>
    <row r="46" spans="1:11" ht="28.5" customHeight="1">
      <c r="A46" s="425"/>
      <c r="B46" s="418"/>
      <c r="C46" s="419"/>
      <c r="D46" s="419"/>
      <c r="E46" s="419"/>
      <c r="F46" s="419"/>
      <c r="G46" s="419"/>
      <c r="H46" s="419"/>
      <c r="I46" s="412"/>
      <c r="J46" s="413"/>
    </row>
    <row r="47" spans="1:11" s="276" customFormat="1" ht="17.25" customHeight="1">
      <c r="A47" s="425"/>
      <c r="B47" s="420" t="s">
        <v>752</v>
      </c>
      <c r="C47" s="421"/>
      <c r="D47" s="421"/>
      <c r="E47" s="421"/>
      <c r="F47" s="421"/>
      <c r="G47" s="421"/>
      <c r="H47" s="421"/>
      <c r="I47" s="421"/>
      <c r="J47" s="422"/>
      <c r="K47" s="275"/>
    </row>
    <row r="48" spans="1:11" ht="28.5" customHeight="1">
      <c r="A48" s="425"/>
      <c r="B48" s="418"/>
      <c r="C48" s="419"/>
      <c r="D48" s="419"/>
      <c r="E48" s="419"/>
      <c r="F48" s="419"/>
      <c r="G48" s="419"/>
      <c r="H48" s="419"/>
      <c r="I48" s="412"/>
      <c r="J48" s="413"/>
    </row>
    <row r="49" spans="1:11" ht="24.75" customHeight="1">
      <c r="A49" s="267"/>
      <c r="B49" s="257"/>
      <c r="C49" s="274"/>
      <c r="D49" s="274"/>
      <c r="E49" s="274"/>
      <c r="F49" s="274"/>
      <c r="G49" s="274"/>
      <c r="H49" s="274"/>
      <c r="I49" s="274"/>
      <c r="J49" s="274"/>
    </row>
    <row r="50" spans="1:11" ht="18.75" customHeight="1">
      <c r="A50" s="263"/>
      <c r="B50" s="263"/>
      <c r="C50" s="263"/>
      <c r="D50" s="263"/>
      <c r="E50" s="263"/>
      <c r="F50" s="263"/>
      <c r="G50" s="263"/>
      <c r="H50" s="263"/>
      <c r="I50" s="260" t="s">
        <v>457</v>
      </c>
      <c r="J50" s="260" t="s">
        <v>458</v>
      </c>
    </row>
    <row r="51" spans="1:11" ht="15">
      <c r="A51" s="266" t="s">
        <v>482</v>
      </c>
      <c r="B51" s="417" t="s">
        <v>766</v>
      </c>
      <c r="C51" s="417"/>
      <c r="D51" s="417"/>
      <c r="E51" s="417"/>
      <c r="F51" s="417"/>
      <c r="G51" s="417"/>
      <c r="H51" s="417"/>
      <c r="I51" s="161"/>
      <c r="J51" s="161"/>
    </row>
    <row r="52" spans="1:11" ht="15">
      <c r="A52" s="266" t="s">
        <v>483</v>
      </c>
      <c r="B52" s="417" t="s">
        <v>603</v>
      </c>
      <c r="C52" s="417"/>
      <c r="D52" s="417"/>
      <c r="E52" s="417"/>
      <c r="F52" s="417"/>
      <c r="G52" s="417"/>
      <c r="H52" s="417"/>
      <c r="I52" s="161"/>
      <c r="J52" s="161"/>
    </row>
    <row r="53" spans="1:11" ht="15">
      <c r="A53" s="425" t="s">
        <v>485</v>
      </c>
      <c r="B53" s="417" t="s">
        <v>560</v>
      </c>
      <c r="C53" s="417"/>
      <c r="D53" s="417"/>
      <c r="E53" s="417"/>
      <c r="F53" s="417"/>
      <c r="G53" s="417"/>
      <c r="H53" s="430"/>
      <c r="I53" s="163"/>
      <c r="J53" s="165"/>
    </row>
    <row r="54" spans="1:11" s="276" customFormat="1" ht="17.25" customHeight="1">
      <c r="A54" s="425"/>
      <c r="B54" s="420" t="s">
        <v>753</v>
      </c>
      <c r="C54" s="421"/>
      <c r="D54" s="421"/>
      <c r="E54" s="421"/>
      <c r="F54" s="421"/>
      <c r="G54" s="421"/>
      <c r="H54" s="421"/>
      <c r="I54" s="421"/>
      <c r="J54" s="422"/>
      <c r="K54" s="275"/>
    </row>
    <row r="55" spans="1:11" ht="28.5" customHeight="1">
      <c r="A55" s="425"/>
      <c r="B55" s="411"/>
      <c r="C55" s="412"/>
      <c r="D55" s="412"/>
      <c r="E55" s="412"/>
      <c r="F55" s="412"/>
      <c r="G55" s="412"/>
      <c r="H55" s="412"/>
      <c r="I55" s="412"/>
      <c r="J55" s="413"/>
    </row>
    <row r="56" spans="1:11" ht="24.75" customHeight="1">
      <c r="A56" s="375" t="s">
        <v>827</v>
      </c>
      <c r="B56" s="375"/>
      <c r="C56" s="375"/>
      <c r="D56" s="375"/>
      <c r="E56" s="375"/>
      <c r="F56" s="375"/>
      <c r="G56" s="375"/>
      <c r="H56" s="375"/>
      <c r="I56" s="375"/>
      <c r="J56" s="375"/>
      <c r="K56" s="362"/>
    </row>
    <row r="57" spans="1:11" s="276" customFormat="1" ht="31.15" customHeight="1">
      <c r="A57" s="426" t="s">
        <v>486</v>
      </c>
      <c r="B57" s="420" t="s">
        <v>828</v>
      </c>
      <c r="C57" s="421"/>
      <c r="D57" s="421"/>
      <c r="E57" s="421"/>
      <c r="F57" s="421"/>
      <c r="G57" s="421"/>
      <c r="H57" s="421"/>
      <c r="I57" s="421"/>
      <c r="J57" s="422"/>
      <c r="K57" s="275"/>
    </row>
    <row r="58" spans="1:11" ht="28.5" customHeight="1">
      <c r="A58" s="426"/>
      <c r="B58" s="418"/>
      <c r="C58" s="419"/>
      <c r="D58" s="419"/>
      <c r="E58" s="419"/>
      <c r="F58" s="419"/>
      <c r="G58" s="419"/>
      <c r="H58" s="419"/>
      <c r="I58" s="412"/>
      <c r="J58" s="413"/>
    </row>
    <row r="59" spans="1:11" s="276" customFormat="1" ht="17.25" customHeight="1">
      <c r="A59" s="427"/>
      <c r="B59" s="420"/>
      <c r="C59" s="421"/>
      <c r="D59" s="421"/>
      <c r="E59" s="421"/>
      <c r="F59" s="421"/>
      <c r="G59" s="421"/>
      <c r="H59" s="421"/>
      <c r="I59" s="421"/>
      <c r="J59" s="422"/>
      <c r="K59" s="275"/>
    </row>
    <row r="60" spans="1:11" ht="24.75" customHeight="1">
      <c r="A60" s="267"/>
      <c r="B60" s="257"/>
      <c r="C60" s="274"/>
      <c r="D60" s="274"/>
      <c r="E60" s="274"/>
      <c r="F60" s="274"/>
      <c r="G60" s="274"/>
      <c r="H60" s="274"/>
      <c r="I60" s="274"/>
      <c r="J60" s="274"/>
    </row>
    <row r="61" spans="1:11" s="235" customFormat="1" ht="21.75" customHeight="1">
      <c r="A61" s="271" t="s">
        <v>768</v>
      </c>
      <c r="B61" s="218"/>
      <c r="C61" s="272"/>
      <c r="D61" s="272"/>
      <c r="E61" s="272"/>
      <c r="F61" s="272"/>
      <c r="G61" s="272"/>
      <c r="H61" s="272"/>
      <c r="I61" s="272"/>
      <c r="J61" s="272"/>
      <c r="K61" s="273"/>
    </row>
    <row r="62" spans="1:11" ht="409.5" customHeight="1">
      <c r="A62" s="429" t="s">
        <v>831</v>
      </c>
      <c r="B62" s="429"/>
      <c r="C62" s="429"/>
      <c r="D62" s="429"/>
      <c r="E62" s="429"/>
      <c r="F62" s="429"/>
      <c r="G62" s="429"/>
      <c r="H62" s="429"/>
      <c r="I62" s="429"/>
      <c r="J62" s="429"/>
      <c r="K62" s="264"/>
    </row>
    <row r="63" spans="1:11" s="235" customFormat="1" ht="21.75" customHeight="1">
      <c r="A63" s="271"/>
      <c r="B63" s="218"/>
      <c r="C63" s="272"/>
      <c r="D63" s="272"/>
      <c r="E63" s="272"/>
      <c r="F63" s="272"/>
      <c r="G63" s="272"/>
      <c r="H63" s="272"/>
      <c r="I63" s="272"/>
      <c r="J63" s="272"/>
      <c r="K63" s="273"/>
    </row>
    <row r="64" spans="1:11" s="235" customFormat="1" ht="21.75" customHeight="1">
      <c r="A64" s="271" t="s">
        <v>826</v>
      </c>
      <c r="B64" s="218"/>
      <c r="C64" s="272"/>
      <c r="D64" s="272"/>
      <c r="E64" s="272"/>
      <c r="F64" s="272"/>
      <c r="G64" s="272"/>
      <c r="H64" s="272"/>
      <c r="I64" s="272"/>
      <c r="J64" s="272"/>
      <c r="K64" s="273"/>
    </row>
    <row r="65" spans="1:12" ht="409.5" customHeight="1">
      <c r="A65" s="429" t="s">
        <v>829</v>
      </c>
      <c r="B65" s="429"/>
      <c r="C65" s="429"/>
      <c r="D65" s="429"/>
      <c r="E65" s="429"/>
      <c r="F65" s="429"/>
      <c r="G65" s="429"/>
      <c r="H65" s="429"/>
      <c r="I65" s="429"/>
      <c r="J65" s="429"/>
      <c r="K65" s="264"/>
    </row>
    <row r="66" spans="1:12" ht="22.5" customHeight="1">
      <c r="A66" s="267"/>
      <c r="B66" s="268"/>
      <c r="C66" s="269"/>
      <c r="D66" s="269"/>
      <c r="E66" s="269"/>
      <c r="F66" s="269"/>
      <c r="G66" s="269"/>
      <c r="H66" s="269"/>
      <c r="I66" s="269"/>
      <c r="J66" s="269"/>
      <c r="K66" s="264"/>
      <c r="L66" s="270" t="e">
        <f>IF((#REF!&gt;0),"X","--")</f>
        <v>#REF!</v>
      </c>
    </row>
    <row r="67" spans="1:12" ht="22.5" customHeight="1">
      <c r="A67" s="375" t="s">
        <v>561</v>
      </c>
      <c r="B67" s="375"/>
      <c r="C67" s="375"/>
      <c r="D67" s="375"/>
      <c r="E67" s="375"/>
      <c r="F67" s="375"/>
      <c r="G67" s="375"/>
      <c r="H67" s="375"/>
      <c r="I67" s="375"/>
      <c r="J67" s="375"/>
    </row>
    <row r="68" spans="1:12" ht="22.5" customHeight="1">
      <c r="A68" s="181"/>
      <c r="B68" s="181"/>
      <c r="C68" s="181"/>
      <c r="D68" s="181"/>
      <c r="E68" s="181"/>
      <c r="F68" s="181"/>
      <c r="G68" s="181"/>
      <c r="H68" s="181"/>
      <c r="I68" s="181"/>
      <c r="J68" s="181"/>
    </row>
    <row r="69" spans="1:12" ht="22.5" customHeight="1">
      <c r="A69" s="181"/>
      <c r="B69" s="181"/>
      <c r="C69" s="181"/>
      <c r="D69" s="181"/>
      <c r="E69" s="181"/>
      <c r="F69" s="181"/>
      <c r="G69" s="181"/>
      <c r="H69" s="181"/>
      <c r="I69" s="260" t="s">
        <v>457</v>
      </c>
      <c r="J69" s="260" t="s">
        <v>458</v>
      </c>
    </row>
    <row r="70" spans="1:12" ht="15">
      <c r="A70" s="258" t="s">
        <v>456</v>
      </c>
      <c r="B70" s="435" t="s">
        <v>562</v>
      </c>
      <c r="C70" s="435"/>
      <c r="D70" s="435"/>
      <c r="E70" s="435"/>
      <c r="F70" s="435"/>
      <c r="G70" s="435"/>
      <c r="H70" s="435"/>
      <c r="I70" s="165"/>
      <c r="J70" s="165"/>
    </row>
    <row r="71" spans="1:12" ht="15">
      <c r="A71" s="258" t="s">
        <v>459</v>
      </c>
      <c r="B71" s="435" t="s">
        <v>563</v>
      </c>
      <c r="C71" s="435"/>
      <c r="D71" s="435"/>
      <c r="E71" s="435"/>
      <c r="F71" s="435"/>
      <c r="G71" s="435"/>
      <c r="H71" s="435"/>
      <c r="I71" s="165"/>
      <c r="J71" s="165"/>
    </row>
    <row r="72" spans="1:12" ht="15">
      <c r="A72" s="258" t="s">
        <v>460</v>
      </c>
      <c r="B72" s="414" t="s">
        <v>564</v>
      </c>
      <c r="C72" s="414"/>
      <c r="D72" s="414"/>
      <c r="E72" s="414"/>
      <c r="F72" s="414"/>
      <c r="G72" s="414"/>
      <c r="H72" s="414"/>
      <c r="I72" s="165"/>
      <c r="J72" s="165"/>
      <c r="K72" s="264"/>
    </row>
    <row r="73" spans="1:12" s="265" customFormat="1" ht="15">
      <c r="A73" s="258" t="s">
        <v>461</v>
      </c>
      <c r="B73" s="414" t="s">
        <v>565</v>
      </c>
      <c r="C73" s="414"/>
      <c r="D73" s="414"/>
      <c r="E73" s="414"/>
      <c r="F73" s="414"/>
      <c r="G73" s="414"/>
      <c r="H73" s="414"/>
      <c r="I73" s="165"/>
      <c r="J73" s="165"/>
    </row>
    <row r="74" spans="1:12" s="265" customFormat="1" ht="15">
      <c r="A74" s="258" t="s">
        <v>462</v>
      </c>
      <c r="B74" s="414" t="s">
        <v>478</v>
      </c>
      <c r="C74" s="414"/>
      <c r="D74" s="414"/>
      <c r="E74" s="414"/>
      <c r="F74" s="414"/>
      <c r="G74" s="414"/>
      <c r="H74" s="414"/>
      <c r="I74" s="165"/>
      <c r="J74" s="165"/>
    </row>
    <row r="75" spans="1:12" s="265" customFormat="1" ht="15">
      <c r="A75" s="258" t="s">
        <v>463</v>
      </c>
      <c r="B75" s="414" t="s">
        <v>479</v>
      </c>
      <c r="C75" s="414"/>
      <c r="D75" s="414"/>
      <c r="E75" s="414"/>
      <c r="F75" s="414"/>
      <c r="G75" s="414"/>
      <c r="H75" s="414"/>
      <c r="I75" s="165"/>
      <c r="J75" s="165"/>
    </row>
    <row r="76" spans="1:12" s="265" customFormat="1" ht="15">
      <c r="A76" s="266" t="s">
        <v>566</v>
      </c>
      <c r="B76" s="417" t="s">
        <v>567</v>
      </c>
      <c r="C76" s="417"/>
      <c r="D76" s="417"/>
      <c r="E76" s="417"/>
      <c r="F76" s="417"/>
      <c r="G76" s="417" t="s">
        <v>514</v>
      </c>
      <c r="H76" s="417"/>
      <c r="I76" s="165"/>
      <c r="J76" s="165"/>
    </row>
    <row r="77" spans="1:12" ht="8.25" customHeight="1">
      <c r="A77" s="198"/>
      <c r="B77" s="257"/>
      <c r="C77" s="257"/>
      <c r="D77" s="257"/>
      <c r="E77" s="257"/>
      <c r="F77" s="257"/>
      <c r="G77" s="257"/>
      <c r="H77" s="257"/>
      <c r="I77" s="257"/>
      <c r="J77" s="257"/>
    </row>
    <row r="78" spans="1:12" ht="18.75" customHeight="1">
      <c r="A78" s="375" t="s">
        <v>568</v>
      </c>
      <c r="B78" s="375"/>
      <c r="C78" s="375"/>
      <c r="D78" s="375"/>
      <c r="E78" s="375"/>
      <c r="F78" s="375"/>
      <c r="G78" s="375"/>
      <c r="H78" s="375"/>
      <c r="I78" s="375"/>
      <c r="J78" s="375"/>
    </row>
    <row r="79" spans="1:12" ht="22.5" customHeight="1">
      <c r="A79" s="181"/>
      <c r="B79" s="181"/>
      <c r="C79" s="181"/>
      <c r="D79" s="181"/>
      <c r="E79" s="181"/>
      <c r="F79" s="181"/>
      <c r="G79" s="181"/>
      <c r="H79" s="181"/>
      <c r="I79" s="181"/>
      <c r="J79" s="181"/>
    </row>
    <row r="80" spans="1:12" ht="18.75" customHeight="1">
      <c r="A80" s="263"/>
      <c r="B80" s="263"/>
      <c r="C80" s="263"/>
      <c r="D80" s="263"/>
      <c r="E80" s="263"/>
      <c r="F80" s="263"/>
      <c r="G80" s="263"/>
      <c r="H80" s="263"/>
      <c r="I80" s="260" t="s">
        <v>457</v>
      </c>
      <c r="J80" s="260" t="s">
        <v>458</v>
      </c>
    </row>
    <row r="81" spans="1:11" ht="15.75" customHeight="1">
      <c r="A81" s="425" t="s">
        <v>480</v>
      </c>
      <c r="B81" s="414" t="s">
        <v>761</v>
      </c>
      <c r="C81" s="414" t="s">
        <v>457</v>
      </c>
      <c r="D81" s="414" t="s">
        <v>458</v>
      </c>
      <c r="E81" s="414"/>
      <c r="F81" s="414"/>
      <c r="G81" s="414"/>
      <c r="H81" s="414"/>
      <c r="I81" s="165"/>
      <c r="J81" s="165"/>
    </row>
    <row r="82" spans="1:11" ht="15.75" customHeight="1">
      <c r="A82" s="425"/>
      <c r="B82" s="417" t="s">
        <v>762</v>
      </c>
      <c r="C82" s="417" t="s">
        <v>457</v>
      </c>
      <c r="D82" s="417" t="s">
        <v>458</v>
      </c>
      <c r="E82" s="417"/>
      <c r="F82" s="417"/>
      <c r="G82" s="417"/>
      <c r="H82" s="417"/>
      <c r="I82" s="165"/>
      <c r="J82" s="165"/>
    </row>
    <row r="83" spans="1:11" ht="36.75" customHeight="1">
      <c r="A83" s="425"/>
      <c r="B83" s="423" t="s">
        <v>763</v>
      </c>
      <c r="C83" s="424"/>
      <c r="D83" s="424"/>
      <c r="E83" s="424"/>
      <c r="F83" s="424"/>
      <c r="G83" s="424"/>
      <c r="H83" s="424"/>
      <c r="I83" s="424"/>
      <c r="J83" s="424"/>
    </row>
    <row r="84" spans="1:11" ht="35.25" customHeight="1">
      <c r="A84" s="425"/>
      <c r="B84" s="411"/>
      <c r="C84" s="412"/>
      <c r="D84" s="412"/>
      <c r="E84" s="412"/>
      <c r="F84" s="412"/>
      <c r="G84" s="412"/>
      <c r="H84" s="412"/>
      <c r="I84" s="412"/>
      <c r="J84" s="413"/>
      <c r="K84" s="261"/>
    </row>
    <row r="85" spans="1:11" ht="22.5" customHeight="1">
      <c r="A85" s="181"/>
      <c r="B85" s="181"/>
      <c r="C85" s="181"/>
      <c r="D85" s="181"/>
      <c r="E85" s="181"/>
      <c r="F85" s="181"/>
      <c r="G85" s="181"/>
      <c r="H85" s="181"/>
      <c r="I85" s="181"/>
      <c r="J85" s="181"/>
    </row>
    <row r="86" spans="1:11" ht="18.75" customHeight="1">
      <c r="A86" s="263"/>
      <c r="B86" s="263"/>
      <c r="C86" s="263"/>
      <c r="D86" s="263"/>
      <c r="E86" s="263"/>
      <c r="F86" s="263"/>
      <c r="G86" s="263"/>
      <c r="H86" s="263"/>
      <c r="I86" s="260" t="s">
        <v>457</v>
      </c>
      <c r="J86" s="260" t="s">
        <v>458</v>
      </c>
    </row>
    <row r="87" spans="1:11" ht="15.75" customHeight="1">
      <c r="A87" s="425" t="s">
        <v>481</v>
      </c>
      <c r="B87" s="414" t="s">
        <v>754</v>
      </c>
      <c r="C87" s="414" t="s">
        <v>457</v>
      </c>
      <c r="D87" s="414" t="s">
        <v>458</v>
      </c>
      <c r="E87" s="414"/>
      <c r="F87" s="414"/>
      <c r="G87" s="414"/>
      <c r="H87" s="414"/>
      <c r="I87" s="165"/>
      <c r="J87" s="165"/>
    </row>
    <row r="88" spans="1:11" ht="15.75" customHeight="1">
      <c r="A88" s="425"/>
      <c r="B88" s="414" t="s">
        <v>830</v>
      </c>
      <c r="C88" s="414" t="s">
        <v>457</v>
      </c>
      <c r="D88" s="414" t="s">
        <v>458</v>
      </c>
      <c r="E88" s="414"/>
      <c r="F88" s="414"/>
      <c r="G88" s="414"/>
      <c r="H88" s="414"/>
      <c r="I88" s="165"/>
      <c r="J88" s="165"/>
    </row>
    <row r="89" spans="1:11" ht="15.75" customHeight="1">
      <c r="A89" s="425"/>
      <c r="B89" s="417" t="s">
        <v>755</v>
      </c>
      <c r="C89" s="417" t="s">
        <v>457</v>
      </c>
      <c r="D89" s="417" t="s">
        <v>458</v>
      </c>
      <c r="E89" s="417"/>
      <c r="F89" s="417"/>
      <c r="G89" s="417"/>
      <c r="H89" s="417"/>
      <c r="I89" s="165"/>
      <c r="J89" s="165"/>
    </row>
    <row r="90" spans="1:11" ht="16.5" customHeight="1">
      <c r="A90" s="425"/>
      <c r="B90" s="415" t="s">
        <v>765</v>
      </c>
      <c r="C90" s="416"/>
      <c r="D90" s="416"/>
      <c r="E90" s="416"/>
      <c r="F90" s="416"/>
      <c r="G90" s="416"/>
      <c r="H90" s="416"/>
      <c r="I90" s="262"/>
      <c r="J90" s="262"/>
    </row>
    <row r="91" spans="1:11" ht="48" customHeight="1">
      <c r="A91" s="425"/>
      <c r="B91" s="411"/>
      <c r="C91" s="412"/>
      <c r="D91" s="412"/>
      <c r="E91" s="412"/>
      <c r="F91" s="412"/>
      <c r="G91" s="412"/>
      <c r="H91" s="412"/>
      <c r="I91" s="412"/>
      <c r="J91" s="413"/>
      <c r="K91" s="261"/>
    </row>
    <row r="92" spans="1:11" ht="18.75" customHeight="1">
      <c r="A92" s="181"/>
      <c r="B92" s="181"/>
      <c r="C92" s="181"/>
      <c r="D92" s="181"/>
      <c r="E92" s="181"/>
      <c r="F92" s="181"/>
      <c r="G92" s="181"/>
      <c r="H92" s="181"/>
      <c r="I92" s="181"/>
      <c r="J92" s="181"/>
    </row>
    <row r="93" spans="1:11" ht="18.75" customHeight="1">
      <c r="A93" s="263"/>
      <c r="B93" s="263"/>
      <c r="C93" s="263"/>
      <c r="D93" s="263"/>
      <c r="E93" s="263"/>
      <c r="F93" s="263"/>
      <c r="G93" s="263"/>
      <c r="H93" s="263"/>
      <c r="I93" s="260" t="s">
        <v>457</v>
      </c>
      <c r="J93" s="260" t="s">
        <v>458</v>
      </c>
    </row>
    <row r="94" spans="1:11" ht="15.75" customHeight="1">
      <c r="A94" s="425" t="s">
        <v>482</v>
      </c>
      <c r="B94" s="414" t="s">
        <v>756</v>
      </c>
      <c r="C94" s="414" t="s">
        <v>457</v>
      </c>
      <c r="D94" s="414" t="s">
        <v>458</v>
      </c>
      <c r="E94" s="414"/>
      <c r="F94" s="414"/>
      <c r="G94" s="414"/>
      <c r="H94" s="414"/>
      <c r="I94" s="165"/>
      <c r="J94" s="165"/>
    </row>
    <row r="95" spans="1:11" ht="15.75" customHeight="1">
      <c r="A95" s="425"/>
      <c r="B95" s="414" t="s">
        <v>757</v>
      </c>
      <c r="C95" s="414" t="s">
        <v>457</v>
      </c>
      <c r="D95" s="414" t="s">
        <v>458</v>
      </c>
      <c r="E95" s="414"/>
      <c r="F95" s="414"/>
      <c r="G95" s="414"/>
      <c r="H95" s="414"/>
      <c r="I95" s="165"/>
      <c r="J95" s="165"/>
    </row>
    <row r="96" spans="1:11" ht="15.75" customHeight="1">
      <c r="A96" s="425"/>
      <c r="B96" s="414" t="s">
        <v>758</v>
      </c>
      <c r="C96" s="414" t="s">
        <v>457</v>
      </c>
      <c r="D96" s="414" t="s">
        <v>458</v>
      </c>
      <c r="E96" s="414"/>
      <c r="F96" s="414"/>
      <c r="G96" s="414"/>
      <c r="H96" s="414"/>
      <c r="I96" s="165"/>
      <c r="J96" s="165"/>
    </row>
    <row r="97" spans="1:11" ht="15.75" customHeight="1">
      <c r="A97" s="425"/>
      <c r="B97" s="414" t="s">
        <v>759</v>
      </c>
      <c r="C97" s="414" t="s">
        <v>457</v>
      </c>
      <c r="D97" s="414" t="s">
        <v>458</v>
      </c>
      <c r="E97" s="414"/>
      <c r="F97" s="414"/>
      <c r="G97" s="414"/>
      <c r="H97" s="414"/>
      <c r="I97" s="165"/>
      <c r="J97" s="165"/>
    </row>
    <row r="98" spans="1:11" ht="15.75" customHeight="1">
      <c r="A98" s="425"/>
      <c r="B98" s="417" t="s">
        <v>760</v>
      </c>
      <c r="C98" s="417" t="s">
        <v>457</v>
      </c>
      <c r="D98" s="417" t="s">
        <v>458</v>
      </c>
      <c r="E98" s="417"/>
      <c r="F98" s="417"/>
      <c r="G98" s="417"/>
      <c r="H98" s="417"/>
      <c r="I98" s="165"/>
      <c r="J98" s="165"/>
    </row>
    <row r="99" spans="1:11">
      <c r="A99" s="425"/>
      <c r="B99" s="415" t="s">
        <v>764</v>
      </c>
      <c r="C99" s="416"/>
      <c r="D99" s="416"/>
      <c r="E99" s="416"/>
      <c r="F99" s="416"/>
      <c r="G99" s="416"/>
      <c r="H99" s="416"/>
      <c r="I99" s="262"/>
      <c r="J99" s="262"/>
    </row>
    <row r="100" spans="1:11" ht="43.5" customHeight="1">
      <c r="A100" s="425"/>
      <c r="B100" s="411"/>
      <c r="C100" s="412"/>
      <c r="D100" s="412"/>
      <c r="E100" s="412"/>
      <c r="F100" s="412"/>
      <c r="G100" s="412"/>
      <c r="H100" s="412"/>
      <c r="I100" s="412"/>
      <c r="J100" s="413"/>
      <c r="K100" s="261"/>
    </row>
    <row r="101" spans="1:11" ht="8.25" customHeight="1">
      <c r="A101" s="198"/>
      <c r="B101" s="257"/>
      <c r="C101" s="257"/>
      <c r="D101" s="257"/>
      <c r="E101" s="257"/>
      <c r="F101" s="257"/>
      <c r="G101" s="257"/>
      <c r="H101" s="257"/>
      <c r="I101" s="257"/>
      <c r="J101" s="257"/>
    </row>
    <row r="102" spans="1:11" ht="18.75" customHeight="1">
      <c r="A102" s="375" t="s">
        <v>569</v>
      </c>
      <c r="B102" s="375"/>
      <c r="C102" s="375"/>
      <c r="D102" s="375"/>
      <c r="E102" s="375"/>
      <c r="F102" s="375"/>
      <c r="G102" s="375"/>
      <c r="H102" s="375"/>
      <c r="I102" s="375"/>
      <c r="J102" s="375"/>
    </row>
    <row r="103" spans="1:11" ht="9" customHeight="1">
      <c r="A103" s="259"/>
      <c r="B103" s="259"/>
      <c r="C103" s="259"/>
      <c r="D103" s="259"/>
      <c r="E103" s="259"/>
      <c r="F103" s="259"/>
      <c r="G103" s="259"/>
      <c r="H103" s="259"/>
      <c r="I103" s="259"/>
      <c r="J103" s="259"/>
    </row>
    <row r="104" spans="1:11" ht="18.75" customHeight="1">
      <c r="A104" s="181"/>
      <c r="B104" s="181"/>
      <c r="C104" s="181"/>
      <c r="D104" s="181"/>
      <c r="E104" s="181"/>
      <c r="F104" s="181"/>
      <c r="G104" s="181"/>
      <c r="H104" s="181"/>
      <c r="I104" s="260" t="s">
        <v>457</v>
      </c>
      <c r="J104" s="260" t="s">
        <v>458</v>
      </c>
    </row>
    <row r="105" spans="1:11" ht="15">
      <c r="A105" s="258" t="s">
        <v>571</v>
      </c>
      <c r="B105" s="432" t="s">
        <v>450</v>
      </c>
      <c r="C105" s="433"/>
      <c r="D105" s="433"/>
      <c r="E105" s="433"/>
      <c r="F105" s="433"/>
      <c r="G105" s="433"/>
      <c r="H105" s="434"/>
      <c r="I105" s="165"/>
      <c r="J105" s="165"/>
    </row>
    <row r="106" spans="1:11" ht="15">
      <c r="A106" s="258" t="s">
        <v>572</v>
      </c>
      <c r="B106" s="440" t="s">
        <v>449</v>
      </c>
      <c r="C106" s="440"/>
      <c r="D106" s="440"/>
      <c r="E106" s="440"/>
      <c r="F106" s="440"/>
      <c r="G106" s="440"/>
      <c r="H106" s="440"/>
      <c r="I106" s="165"/>
      <c r="J106" s="165"/>
    </row>
    <row r="107" spans="1:11" ht="15">
      <c r="A107" s="258" t="s">
        <v>573</v>
      </c>
      <c r="B107" s="432" t="s">
        <v>570</v>
      </c>
      <c r="C107" s="433"/>
      <c r="D107" s="433"/>
      <c r="E107" s="433"/>
      <c r="F107" s="433"/>
      <c r="G107" s="433"/>
      <c r="H107" s="434"/>
      <c r="I107" s="165"/>
      <c r="J107" s="165"/>
    </row>
    <row r="108" spans="1:11" ht="15">
      <c r="A108" s="258" t="s">
        <v>574</v>
      </c>
      <c r="B108" s="432" t="s">
        <v>577</v>
      </c>
      <c r="C108" s="433"/>
      <c r="D108" s="433"/>
      <c r="E108" s="433"/>
      <c r="F108" s="433"/>
      <c r="G108" s="433"/>
      <c r="H108" s="434"/>
      <c r="I108" s="167"/>
      <c r="J108" s="167"/>
    </row>
    <row r="109" spans="1:11" ht="15">
      <c r="A109" s="258" t="s">
        <v>575</v>
      </c>
      <c r="B109" s="432" t="s">
        <v>18</v>
      </c>
      <c r="C109" s="433"/>
      <c r="D109" s="433"/>
      <c r="E109" s="433"/>
      <c r="F109" s="433"/>
      <c r="G109" s="433"/>
      <c r="H109" s="434"/>
      <c r="I109" s="167"/>
      <c r="J109" s="167"/>
    </row>
    <row r="110" spans="1:11" ht="15">
      <c r="A110" s="258" t="s">
        <v>576</v>
      </c>
      <c r="B110" s="432" t="s">
        <v>578</v>
      </c>
      <c r="C110" s="433"/>
      <c r="D110" s="433"/>
      <c r="E110" s="433"/>
      <c r="F110" s="433"/>
      <c r="G110" s="433"/>
      <c r="H110" s="434"/>
      <c r="I110" s="167"/>
      <c r="J110" s="167"/>
    </row>
    <row r="111" spans="1:11" ht="8.25" customHeight="1">
      <c r="A111" s="198"/>
      <c r="B111" s="257"/>
      <c r="C111" s="257"/>
      <c r="D111" s="257"/>
      <c r="E111" s="257"/>
      <c r="F111" s="257"/>
      <c r="G111" s="257"/>
      <c r="H111" s="257"/>
      <c r="I111" s="257"/>
      <c r="J111" s="257"/>
    </row>
    <row r="112" spans="1:11" ht="18.75" customHeight="1">
      <c r="A112" s="256" t="s">
        <v>579</v>
      </c>
      <c r="B112" s="256"/>
      <c r="C112" s="256"/>
      <c r="D112" s="256"/>
      <c r="E112" s="256"/>
      <c r="F112" s="256"/>
      <c r="G112" s="255" t="s">
        <v>465</v>
      </c>
      <c r="H112" s="299"/>
      <c r="I112" s="255" t="s">
        <v>466</v>
      </c>
      <c r="J112" s="299"/>
    </row>
    <row r="113" spans="1:10" ht="18.75" customHeight="1">
      <c r="A113" s="436" t="s">
        <v>451</v>
      </c>
      <c r="B113" s="436"/>
      <c r="C113" s="436"/>
      <c r="D113" s="436"/>
      <c r="E113" s="436"/>
      <c r="F113" s="436"/>
      <c r="G113" s="436"/>
      <c r="H113" s="436"/>
      <c r="I113" s="436"/>
      <c r="J113" s="436"/>
    </row>
    <row r="114" spans="1:10" ht="79.5" customHeight="1">
      <c r="A114" s="437"/>
      <c r="B114" s="438"/>
      <c r="C114" s="438"/>
      <c r="D114" s="438"/>
      <c r="E114" s="438"/>
      <c r="F114" s="438"/>
      <c r="G114" s="438"/>
      <c r="H114" s="438"/>
      <c r="I114" s="438"/>
      <c r="J114" s="439"/>
    </row>
    <row r="115" spans="1:10" ht="26.25" customHeight="1">
      <c r="B115" s="184">
        <f>'FICHA DE PROJETO'!B137</f>
        <v>0</v>
      </c>
      <c r="C115" s="428">
        <f ca="1">TODAY()</f>
        <v>45905</v>
      </c>
      <c r="D115" s="428"/>
      <c r="E115" s="428"/>
      <c r="F115" s="428"/>
    </row>
    <row r="116" spans="1:10" ht="48.75" customHeight="1">
      <c r="A116" s="431" t="s">
        <v>767</v>
      </c>
      <c r="B116" s="431"/>
      <c r="C116" s="431"/>
      <c r="D116" s="431"/>
      <c r="E116" s="431"/>
      <c r="F116" s="431"/>
      <c r="G116" s="431"/>
      <c r="H116" s="431"/>
      <c r="I116" s="431"/>
      <c r="J116" s="431"/>
    </row>
    <row r="117" spans="1:10">
      <c r="B117" s="186"/>
      <c r="C117" s="248"/>
      <c r="D117" s="248"/>
      <c r="E117" s="248"/>
      <c r="F117" s="248"/>
    </row>
    <row r="118" spans="1:10">
      <c r="B118" s="186"/>
      <c r="C118" s="248"/>
      <c r="D118" s="248"/>
      <c r="E118" s="248"/>
      <c r="F118" s="248"/>
    </row>
    <row r="119" spans="1:10" s="198" customFormat="1">
      <c r="A119" s="249"/>
    </row>
    <row r="120" spans="1:10" ht="15">
      <c r="B120" s="250" t="str">
        <f>B14</f>
        <v>NOME DO RESPONSÁVEL TÉCNICO</v>
      </c>
      <c r="C120" s="251"/>
      <c r="D120" s="251"/>
      <c r="E120" s="251"/>
    </row>
    <row r="121" spans="1:10">
      <c r="B121" s="184" t="str">
        <f>H16</f>
        <v>Engenheiro Civil/ Arquiteto</v>
      </c>
      <c r="C121" s="252"/>
      <c r="D121" s="252"/>
      <c r="E121" s="252"/>
    </row>
    <row r="122" spans="1:10" s="198" customFormat="1">
      <c r="A122" s="249"/>
      <c r="B122" s="238" t="str">
        <f>B16</f>
        <v>CREA/CAU DO RESP. TÉCN.</v>
      </c>
      <c r="G122" s="252"/>
      <c r="H122" s="252"/>
      <c r="I122" s="298"/>
    </row>
    <row r="123" spans="1:10" s="198" customFormat="1">
      <c r="A123" s="249"/>
      <c r="G123" s="252"/>
      <c r="H123" s="252"/>
    </row>
    <row r="124" spans="1:10"/>
    <row r="125" spans="1:10">
      <c r="A125" s="184" t="s">
        <v>660</v>
      </c>
    </row>
    <row r="126" spans="1:10"/>
    <row r="127" spans="1:10"/>
    <row r="128" spans="1:10" ht="15">
      <c r="B128" s="250" t="str">
        <f>'FICHA DE PROJETO'!F145</f>
        <v>SUPERVISOR DO PARANACIDADE</v>
      </c>
      <c r="C128" s="253"/>
      <c r="D128" s="251"/>
      <c r="E128" s="251"/>
    </row>
    <row r="129" spans="2:5">
      <c r="B129" s="254" t="str">
        <f>'FICHA DE PROJETO'!F146</f>
        <v>000.000.000-00</v>
      </c>
      <c r="D129" s="252"/>
      <c r="E129" s="252"/>
    </row>
    <row r="130" spans="2:5">
      <c r="B130" s="254" t="str">
        <f>'FICHA DE PROJETO'!F147</f>
        <v>CREA/CAU</v>
      </c>
      <c r="C130" s="252"/>
      <c r="D130" s="252"/>
      <c r="E130" s="252"/>
    </row>
    <row r="131" spans="2:5" ht="38.25" customHeight="1"/>
    <row r="132" spans="2:5" ht="38.25" customHeight="1"/>
    <row r="133" spans="2:5"/>
    <row r="134" spans="2:5"/>
    <row r="135" spans="2:5"/>
    <row r="136" spans="2:5"/>
    <row r="137" spans="2:5"/>
    <row r="138" spans="2:5"/>
    <row r="139" spans="2:5"/>
    <row r="140" spans="2:5"/>
    <row r="141" spans="2:5"/>
    <row r="142" spans="2:5"/>
    <row r="143" spans="2:5"/>
    <row r="144" spans="2:5"/>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sheetData>
  <sheetProtection selectLockedCells="1"/>
  <mergeCells count="92">
    <mergeCell ref="F35:G35"/>
    <mergeCell ref="H18:J18"/>
    <mergeCell ref="A21:J21"/>
    <mergeCell ref="A24:J24"/>
    <mergeCell ref="A28:J28"/>
    <mergeCell ref="A25:J25"/>
    <mergeCell ref="B18:E18"/>
    <mergeCell ref="B59:J59"/>
    <mergeCell ref="A29:J29"/>
    <mergeCell ref="A31:J31"/>
    <mergeCell ref="A36:B36"/>
    <mergeCell ref="F36:G36"/>
    <mergeCell ref="A38:J38"/>
    <mergeCell ref="A40:A43"/>
    <mergeCell ref="B40:J40"/>
    <mergeCell ref="B41:J41"/>
    <mergeCell ref="B42:J42"/>
    <mergeCell ref="A34:B34"/>
    <mergeCell ref="F34:G34"/>
    <mergeCell ref="A35:B35"/>
    <mergeCell ref="B43:J43"/>
    <mergeCell ref="A33:B33"/>
    <mergeCell ref="F33:G33"/>
    <mergeCell ref="B16:E16"/>
    <mergeCell ref="B8:E8"/>
    <mergeCell ref="A1:B1"/>
    <mergeCell ref="C1:H1"/>
    <mergeCell ref="I1:J1"/>
    <mergeCell ref="A4:J4"/>
    <mergeCell ref="B6:E6"/>
    <mergeCell ref="H6:J6"/>
    <mergeCell ref="H10:J10"/>
    <mergeCell ref="B14:E14"/>
    <mergeCell ref="H14:J14"/>
    <mergeCell ref="C10:D10"/>
    <mergeCell ref="H16:J16"/>
    <mergeCell ref="A116:J116"/>
    <mergeCell ref="A67:J67"/>
    <mergeCell ref="B105:H105"/>
    <mergeCell ref="B70:H70"/>
    <mergeCell ref="B71:H71"/>
    <mergeCell ref="B76:H76"/>
    <mergeCell ref="A102:J102"/>
    <mergeCell ref="B72:H72"/>
    <mergeCell ref="A113:J113"/>
    <mergeCell ref="A114:J114"/>
    <mergeCell ref="B106:H106"/>
    <mergeCell ref="B107:H107"/>
    <mergeCell ref="B108:H108"/>
    <mergeCell ref="B109:H109"/>
    <mergeCell ref="B110:H110"/>
    <mergeCell ref="B75:H75"/>
    <mergeCell ref="C115:F115"/>
    <mergeCell ref="A62:J62"/>
    <mergeCell ref="B55:J55"/>
    <mergeCell ref="A53:A55"/>
    <mergeCell ref="B89:H89"/>
    <mergeCell ref="B90:H90"/>
    <mergeCell ref="B91:J91"/>
    <mergeCell ref="B87:H87"/>
    <mergeCell ref="A81:A84"/>
    <mergeCell ref="B53:H53"/>
    <mergeCell ref="B54:J54"/>
    <mergeCell ref="A65:J65"/>
    <mergeCell ref="B57:J57"/>
    <mergeCell ref="B88:H88"/>
    <mergeCell ref="A87:A91"/>
    <mergeCell ref="A94:A100"/>
    <mergeCell ref="B46:J46"/>
    <mergeCell ref="B47:J47"/>
    <mergeCell ref="B83:J83"/>
    <mergeCell ref="A78:J78"/>
    <mergeCell ref="B74:H74"/>
    <mergeCell ref="B73:H73"/>
    <mergeCell ref="A45:A48"/>
    <mergeCell ref="B48:J48"/>
    <mergeCell ref="B51:H51"/>
    <mergeCell ref="B45:J45"/>
    <mergeCell ref="B52:H52"/>
    <mergeCell ref="B81:H81"/>
    <mergeCell ref="B82:H82"/>
    <mergeCell ref="A56:J56"/>
    <mergeCell ref="A57:A59"/>
    <mergeCell ref="B58:J58"/>
    <mergeCell ref="B84:J84"/>
    <mergeCell ref="B94:H94"/>
    <mergeCell ref="B95:H95"/>
    <mergeCell ref="B99:H99"/>
    <mergeCell ref="B100:J100"/>
    <mergeCell ref="B96:H96"/>
    <mergeCell ref="B97:H97"/>
    <mergeCell ref="B98:H98"/>
  </mergeCells>
  <phoneticPr fontId="11" type="noConversion"/>
  <conditionalFormatting sqref="L66">
    <cfRule type="containsText" dxfId="1" priority="596" operator="containsText" text="&quot;--&quot;">
      <formula>NOT(ISERROR(SEARCH("""--""",L66)))</formula>
    </cfRule>
    <cfRule type="containsText" dxfId="0" priority="1712" operator="containsText" text="vazia">
      <formula>NOT(ISERROR(SEARCH("vazia",L66)))</formula>
    </cfRule>
  </conditionalFormatting>
  <hyperlinks>
    <hyperlink ref="B18" r:id="rId1" display="joãodasilva@yahoo.com.br" xr:uid="{00000000-0004-0000-0100-000000000000}"/>
  </hyperlinks>
  <pageMargins left="0.78740157480314965" right="0.59055118110236227" top="0.78740157480314965" bottom="0.78740157480314965" header="0" footer="0"/>
  <pageSetup paperSize="9" scale="53" fitToHeight="0" orientation="portrait" r:id="rId2"/>
  <rowBreaks count="2" manualBreakCount="2">
    <brk id="60" max="9" man="1"/>
    <brk id="66" max="9"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pageSetUpPr fitToPage="1"/>
  </sheetPr>
  <dimension ref="A1:T343"/>
  <sheetViews>
    <sheetView showGridLines="0" view="pageBreakPreview" zoomScaleNormal="100" zoomScaleSheetLayoutView="100" workbookViewId="0">
      <selection activeCell="F8" sqref="F8:J27"/>
    </sheetView>
  </sheetViews>
  <sheetFormatPr defaultColWidth="0" defaultRowHeight="14.25" zeroHeight="1"/>
  <cols>
    <col min="1" max="1" width="17.28515625" style="128" customWidth="1"/>
    <col min="2" max="2" width="11.28515625" style="128" customWidth="1"/>
    <col min="3" max="3" width="9" style="128" customWidth="1"/>
    <col min="4" max="4" width="8.42578125" style="128" customWidth="1"/>
    <col min="5" max="5" width="20.7109375" style="128" customWidth="1"/>
    <col min="6" max="6" width="5.42578125" style="128" customWidth="1"/>
    <col min="7" max="7" width="13.5703125" style="128" customWidth="1"/>
    <col min="8" max="8" width="17.28515625" style="128" customWidth="1"/>
    <col min="9" max="9" width="11.7109375" style="128" customWidth="1"/>
    <col min="10" max="10" width="20.140625" style="128" customWidth="1"/>
    <col min="11" max="11" width="0.85546875" style="128" customWidth="1"/>
    <col min="12" max="12" width="4" style="128" hidden="1" customWidth="1"/>
    <col min="13" max="20" width="3.5703125" style="128" hidden="1" customWidth="1"/>
    <col min="21" max="16384" width="9.140625" style="128" hidden="1"/>
  </cols>
  <sheetData>
    <row r="1" spans="1:14" s="179" customFormat="1" ht="73.5" customHeight="1" thickBot="1">
      <c r="A1" s="394"/>
      <c r="B1" s="394"/>
      <c r="C1" s="473" t="s">
        <v>820</v>
      </c>
      <c r="D1" s="474"/>
      <c r="E1" s="474"/>
      <c r="F1" s="474"/>
      <c r="G1" s="474"/>
      <c r="H1" s="474"/>
      <c r="I1" s="394"/>
      <c r="J1" s="394"/>
    </row>
    <row r="2" spans="1:14" s="179" customFormat="1" ht="43.5" customHeight="1" thickBot="1">
      <c r="A2" s="243"/>
      <c r="B2" s="243"/>
      <c r="C2" s="301"/>
      <c r="D2" s="302"/>
      <c r="E2" s="302"/>
      <c r="F2" s="302"/>
      <c r="G2" s="302"/>
      <c r="H2" s="302"/>
      <c r="I2" s="243"/>
      <c r="J2" s="243"/>
    </row>
    <row r="3" spans="1:14" s="179" customFormat="1" ht="4.5" customHeight="1">
      <c r="A3" s="243"/>
      <c r="B3" s="243"/>
      <c r="C3" s="243"/>
      <c r="D3" s="243"/>
      <c r="E3" s="243"/>
      <c r="F3" s="243"/>
      <c r="G3" s="243"/>
      <c r="H3" s="243"/>
      <c r="I3" s="243"/>
      <c r="J3" s="243"/>
    </row>
    <row r="4" spans="1:14" s="179" customFormat="1" ht="19.5">
      <c r="A4" s="475" t="s">
        <v>516</v>
      </c>
      <c r="B4" s="475"/>
      <c r="C4" s="475"/>
      <c r="D4" s="475"/>
      <c r="E4" s="475"/>
      <c r="F4" s="475"/>
      <c r="G4" s="475"/>
      <c r="H4" s="475"/>
      <c r="I4" s="475"/>
      <c r="J4" s="475"/>
    </row>
    <row r="5" spans="1:14" s="179" customFormat="1" ht="5.0999999999999996" customHeight="1"/>
    <row r="6" spans="1:14" s="304" customFormat="1" ht="23.25" customHeight="1" thickBot="1">
      <c r="A6" s="303" t="s">
        <v>1</v>
      </c>
      <c r="B6" s="476">
        <f>'FICHA DE PROJETO'!B6</f>
        <v>0</v>
      </c>
      <c r="C6" s="476"/>
      <c r="D6" s="476"/>
      <c r="E6" s="477"/>
      <c r="G6" s="305" t="s">
        <v>502</v>
      </c>
      <c r="H6" s="478" t="str" cm="1">
        <f t="array" ref="H6">INDEX('FICHA DE PROJETO'!A150:A169,'FICHA DE PROJETO'!J8)</f>
        <v>Outros</v>
      </c>
      <c r="I6" s="478"/>
      <c r="J6" s="478"/>
      <c r="K6" s="179"/>
      <c r="N6" s="306"/>
    </row>
    <row r="7" spans="1:14" s="179" customFormat="1" ht="4.5" customHeight="1">
      <c r="A7" s="197"/>
      <c r="B7" s="307"/>
      <c r="C7" s="307"/>
      <c r="D7" s="307"/>
      <c r="E7" s="307"/>
      <c r="G7" s="197"/>
      <c r="H7" s="307"/>
      <c r="I7" s="307"/>
      <c r="J7" s="307"/>
    </row>
    <row r="8" spans="1:14">
      <c r="A8" s="458"/>
      <c r="B8" s="459"/>
      <c r="C8" s="459"/>
      <c r="D8" s="459"/>
      <c r="E8" s="460"/>
      <c r="F8" s="458"/>
      <c r="G8" s="459"/>
      <c r="H8" s="459"/>
      <c r="I8" s="459"/>
      <c r="J8" s="460"/>
    </row>
    <row r="9" spans="1:14">
      <c r="A9" s="461"/>
      <c r="B9" s="462"/>
      <c r="C9" s="462"/>
      <c r="D9" s="462"/>
      <c r="E9" s="463"/>
      <c r="F9" s="461"/>
      <c r="G9" s="462"/>
      <c r="H9" s="462"/>
      <c r="I9" s="462"/>
      <c r="J9" s="463"/>
    </row>
    <row r="10" spans="1:14">
      <c r="A10" s="461"/>
      <c r="B10" s="462"/>
      <c r="C10" s="462"/>
      <c r="D10" s="462"/>
      <c r="E10" s="463"/>
      <c r="F10" s="461"/>
      <c r="G10" s="462"/>
      <c r="H10" s="462"/>
      <c r="I10" s="462"/>
      <c r="J10" s="463"/>
    </row>
    <row r="11" spans="1:14">
      <c r="A11" s="461"/>
      <c r="B11" s="462"/>
      <c r="C11" s="462"/>
      <c r="D11" s="462"/>
      <c r="E11" s="463"/>
      <c r="F11" s="461"/>
      <c r="G11" s="462"/>
      <c r="H11" s="462"/>
      <c r="I11" s="462"/>
      <c r="J11" s="463"/>
    </row>
    <row r="12" spans="1:14">
      <c r="A12" s="461"/>
      <c r="B12" s="462"/>
      <c r="C12" s="462"/>
      <c r="D12" s="462"/>
      <c r="E12" s="463"/>
      <c r="F12" s="461"/>
      <c r="G12" s="462"/>
      <c r="H12" s="462"/>
      <c r="I12" s="462"/>
      <c r="J12" s="463"/>
    </row>
    <row r="13" spans="1:14">
      <c r="A13" s="461"/>
      <c r="B13" s="462"/>
      <c r="C13" s="462"/>
      <c r="D13" s="462"/>
      <c r="E13" s="463"/>
      <c r="F13" s="461"/>
      <c r="G13" s="462"/>
      <c r="H13" s="462"/>
      <c r="I13" s="462"/>
      <c r="J13" s="463"/>
    </row>
    <row r="14" spans="1:14">
      <c r="A14" s="461"/>
      <c r="B14" s="462"/>
      <c r="C14" s="462"/>
      <c r="D14" s="462"/>
      <c r="E14" s="463"/>
      <c r="F14" s="461"/>
      <c r="G14" s="462"/>
      <c r="H14" s="462"/>
      <c r="I14" s="462"/>
      <c r="J14" s="463"/>
    </row>
    <row r="15" spans="1:14">
      <c r="A15" s="461"/>
      <c r="B15" s="462"/>
      <c r="C15" s="462"/>
      <c r="D15" s="462"/>
      <c r="E15" s="463"/>
      <c r="F15" s="461"/>
      <c r="G15" s="462"/>
      <c r="H15" s="462"/>
      <c r="I15" s="462"/>
      <c r="J15" s="463"/>
    </row>
    <row r="16" spans="1:14">
      <c r="A16" s="461"/>
      <c r="B16" s="462"/>
      <c r="C16" s="462"/>
      <c r="D16" s="462"/>
      <c r="E16" s="463"/>
      <c r="F16" s="461"/>
      <c r="G16" s="462"/>
      <c r="H16" s="462"/>
      <c r="I16" s="462"/>
      <c r="J16" s="463"/>
    </row>
    <row r="17" spans="1:10">
      <c r="A17" s="461"/>
      <c r="B17" s="462"/>
      <c r="C17" s="462"/>
      <c r="D17" s="462"/>
      <c r="E17" s="463"/>
      <c r="F17" s="461"/>
      <c r="G17" s="462"/>
      <c r="H17" s="462"/>
      <c r="I17" s="462"/>
      <c r="J17" s="463"/>
    </row>
    <row r="18" spans="1:10">
      <c r="A18" s="461"/>
      <c r="B18" s="462"/>
      <c r="C18" s="462"/>
      <c r="D18" s="462"/>
      <c r="E18" s="463"/>
      <c r="F18" s="461"/>
      <c r="G18" s="462"/>
      <c r="H18" s="462"/>
      <c r="I18" s="462"/>
      <c r="J18" s="463"/>
    </row>
    <row r="19" spans="1:10">
      <c r="A19" s="461"/>
      <c r="B19" s="462"/>
      <c r="C19" s="462"/>
      <c r="D19" s="462"/>
      <c r="E19" s="463"/>
      <c r="F19" s="461"/>
      <c r="G19" s="462"/>
      <c r="H19" s="462"/>
      <c r="I19" s="462"/>
      <c r="J19" s="463"/>
    </row>
    <row r="20" spans="1:10">
      <c r="A20" s="461"/>
      <c r="B20" s="462"/>
      <c r="C20" s="462"/>
      <c r="D20" s="462"/>
      <c r="E20" s="463"/>
      <c r="F20" s="461"/>
      <c r="G20" s="462"/>
      <c r="H20" s="462"/>
      <c r="I20" s="462"/>
      <c r="J20" s="463"/>
    </row>
    <row r="21" spans="1:10">
      <c r="A21" s="461"/>
      <c r="B21" s="462"/>
      <c r="C21" s="462"/>
      <c r="D21" s="462"/>
      <c r="E21" s="463"/>
      <c r="F21" s="461"/>
      <c r="G21" s="462"/>
      <c r="H21" s="462"/>
      <c r="I21" s="462"/>
      <c r="J21" s="463"/>
    </row>
    <row r="22" spans="1:10">
      <c r="A22" s="461"/>
      <c r="B22" s="462"/>
      <c r="C22" s="462"/>
      <c r="D22" s="462"/>
      <c r="E22" s="463"/>
      <c r="F22" s="461"/>
      <c r="G22" s="462"/>
      <c r="H22" s="462"/>
      <c r="I22" s="462"/>
      <c r="J22" s="463"/>
    </row>
    <row r="23" spans="1:10">
      <c r="A23" s="461"/>
      <c r="B23" s="462"/>
      <c r="C23" s="462"/>
      <c r="D23" s="462"/>
      <c r="E23" s="463"/>
      <c r="F23" s="461"/>
      <c r="G23" s="462"/>
      <c r="H23" s="462"/>
      <c r="I23" s="462"/>
      <c r="J23" s="463"/>
    </row>
    <row r="24" spans="1:10">
      <c r="A24" s="461"/>
      <c r="B24" s="462"/>
      <c r="C24" s="462"/>
      <c r="D24" s="462"/>
      <c r="E24" s="463"/>
      <c r="F24" s="461"/>
      <c r="G24" s="462"/>
      <c r="H24" s="462"/>
      <c r="I24" s="462"/>
      <c r="J24" s="463"/>
    </row>
    <row r="25" spans="1:10">
      <c r="A25" s="461"/>
      <c r="B25" s="462"/>
      <c r="C25" s="462"/>
      <c r="D25" s="462"/>
      <c r="E25" s="463"/>
      <c r="F25" s="461"/>
      <c r="G25" s="462"/>
      <c r="H25" s="462"/>
      <c r="I25" s="462"/>
      <c r="J25" s="463"/>
    </row>
    <row r="26" spans="1:10">
      <c r="A26" s="461"/>
      <c r="B26" s="462"/>
      <c r="C26" s="462"/>
      <c r="D26" s="462"/>
      <c r="E26" s="463"/>
      <c r="F26" s="461"/>
      <c r="G26" s="462"/>
      <c r="H26" s="462"/>
      <c r="I26" s="462"/>
      <c r="J26" s="463"/>
    </row>
    <row r="27" spans="1:10">
      <c r="A27" s="461"/>
      <c r="B27" s="462"/>
      <c r="C27" s="462"/>
      <c r="D27" s="462"/>
      <c r="E27" s="463"/>
      <c r="F27" s="461"/>
      <c r="G27" s="462"/>
      <c r="H27" s="462"/>
      <c r="I27" s="462"/>
      <c r="J27" s="463"/>
    </row>
    <row r="28" spans="1:10" ht="15.75">
      <c r="A28" s="457" t="s">
        <v>701</v>
      </c>
      <c r="B28" s="457"/>
      <c r="C28" s="457"/>
      <c r="D28" s="457"/>
      <c r="E28" s="457"/>
      <c r="F28" s="457" t="s">
        <v>702</v>
      </c>
      <c r="G28" s="457"/>
      <c r="H28" s="457"/>
      <c r="I28" s="457"/>
      <c r="J28" s="457"/>
    </row>
    <row r="29" spans="1:10">
      <c r="A29" s="458"/>
      <c r="B29" s="459"/>
      <c r="C29" s="459"/>
      <c r="D29" s="459"/>
      <c r="E29" s="460"/>
      <c r="F29" s="458"/>
      <c r="G29" s="459"/>
      <c r="H29" s="459"/>
      <c r="I29" s="459"/>
      <c r="J29" s="460"/>
    </row>
    <row r="30" spans="1:10">
      <c r="A30" s="461"/>
      <c r="B30" s="462"/>
      <c r="C30" s="462"/>
      <c r="D30" s="462"/>
      <c r="E30" s="463"/>
      <c r="F30" s="461"/>
      <c r="G30" s="462"/>
      <c r="H30" s="462"/>
      <c r="I30" s="462"/>
      <c r="J30" s="463"/>
    </row>
    <row r="31" spans="1:10">
      <c r="A31" s="461"/>
      <c r="B31" s="462"/>
      <c r="C31" s="462"/>
      <c r="D31" s="462"/>
      <c r="E31" s="463"/>
      <c r="F31" s="461"/>
      <c r="G31" s="462"/>
      <c r="H31" s="462"/>
      <c r="I31" s="462"/>
      <c r="J31" s="463"/>
    </row>
    <row r="32" spans="1:10">
      <c r="A32" s="461"/>
      <c r="B32" s="462"/>
      <c r="C32" s="462"/>
      <c r="D32" s="462"/>
      <c r="E32" s="463"/>
      <c r="F32" s="461"/>
      <c r="G32" s="462"/>
      <c r="H32" s="462"/>
      <c r="I32" s="462"/>
      <c r="J32" s="463"/>
    </row>
    <row r="33" spans="1:10">
      <c r="A33" s="461"/>
      <c r="B33" s="462"/>
      <c r="C33" s="462"/>
      <c r="D33" s="462"/>
      <c r="E33" s="463"/>
      <c r="F33" s="461"/>
      <c r="G33" s="462"/>
      <c r="H33" s="462"/>
      <c r="I33" s="462"/>
      <c r="J33" s="463"/>
    </row>
    <row r="34" spans="1:10">
      <c r="A34" s="461"/>
      <c r="B34" s="462"/>
      <c r="C34" s="462"/>
      <c r="D34" s="462"/>
      <c r="E34" s="463"/>
      <c r="F34" s="461"/>
      <c r="G34" s="462"/>
      <c r="H34" s="462"/>
      <c r="I34" s="462"/>
      <c r="J34" s="463"/>
    </row>
    <row r="35" spans="1:10">
      <c r="A35" s="461"/>
      <c r="B35" s="462"/>
      <c r="C35" s="462"/>
      <c r="D35" s="462"/>
      <c r="E35" s="463"/>
      <c r="F35" s="461"/>
      <c r="G35" s="462"/>
      <c r="H35" s="462"/>
      <c r="I35" s="462"/>
      <c r="J35" s="463"/>
    </row>
    <row r="36" spans="1:10">
      <c r="A36" s="461"/>
      <c r="B36" s="462"/>
      <c r="C36" s="462"/>
      <c r="D36" s="462"/>
      <c r="E36" s="463"/>
      <c r="F36" s="461"/>
      <c r="G36" s="462"/>
      <c r="H36" s="462"/>
      <c r="I36" s="462"/>
      <c r="J36" s="463"/>
    </row>
    <row r="37" spans="1:10">
      <c r="A37" s="461"/>
      <c r="B37" s="462"/>
      <c r="C37" s="462"/>
      <c r="D37" s="462"/>
      <c r="E37" s="463"/>
      <c r="F37" s="461"/>
      <c r="G37" s="462"/>
      <c r="H37" s="462"/>
      <c r="I37" s="462"/>
      <c r="J37" s="463"/>
    </row>
    <row r="38" spans="1:10">
      <c r="A38" s="461"/>
      <c r="B38" s="462"/>
      <c r="C38" s="462"/>
      <c r="D38" s="462"/>
      <c r="E38" s="463"/>
      <c r="F38" s="461"/>
      <c r="G38" s="462"/>
      <c r="H38" s="462"/>
      <c r="I38" s="462"/>
      <c r="J38" s="463"/>
    </row>
    <row r="39" spans="1:10">
      <c r="A39" s="461"/>
      <c r="B39" s="462"/>
      <c r="C39" s="462"/>
      <c r="D39" s="462"/>
      <c r="E39" s="463"/>
      <c r="F39" s="461"/>
      <c r="G39" s="462"/>
      <c r="H39" s="462"/>
      <c r="I39" s="462"/>
      <c r="J39" s="463"/>
    </row>
    <row r="40" spans="1:10">
      <c r="A40" s="461"/>
      <c r="B40" s="462"/>
      <c r="C40" s="462"/>
      <c r="D40" s="462"/>
      <c r="E40" s="463"/>
      <c r="F40" s="461"/>
      <c r="G40" s="462"/>
      <c r="H40" s="462"/>
      <c r="I40" s="462"/>
      <c r="J40" s="463"/>
    </row>
    <row r="41" spans="1:10">
      <c r="A41" s="461"/>
      <c r="B41" s="462"/>
      <c r="C41" s="462"/>
      <c r="D41" s="462"/>
      <c r="E41" s="463"/>
      <c r="F41" s="461"/>
      <c r="G41" s="462"/>
      <c r="H41" s="462"/>
      <c r="I41" s="462"/>
      <c r="J41" s="463"/>
    </row>
    <row r="42" spans="1:10">
      <c r="A42" s="461"/>
      <c r="B42" s="462"/>
      <c r="C42" s="462"/>
      <c r="D42" s="462"/>
      <c r="E42" s="463"/>
      <c r="F42" s="461"/>
      <c r="G42" s="462"/>
      <c r="H42" s="462"/>
      <c r="I42" s="462"/>
      <c r="J42" s="463"/>
    </row>
    <row r="43" spans="1:10">
      <c r="A43" s="461"/>
      <c r="B43" s="462"/>
      <c r="C43" s="462"/>
      <c r="D43" s="462"/>
      <c r="E43" s="463"/>
      <c r="F43" s="461"/>
      <c r="G43" s="462"/>
      <c r="H43" s="462"/>
      <c r="I43" s="462"/>
      <c r="J43" s="463"/>
    </row>
    <row r="44" spans="1:10">
      <c r="A44" s="461"/>
      <c r="B44" s="462"/>
      <c r="C44" s="462"/>
      <c r="D44" s="462"/>
      <c r="E44" s="463"/>
      <c r="F44" s="461"/>
      <c r="G44" s="462"/>
      <c r="H44" s="462"/>
      <c r="I44" s="462"/>
      <c r="J44" s="463"/>
    </row>
    <row r="45" spans="1:10">
      <c r="A45" s="461"/>
      <c r="B45" s="462"/>
      <c r="C45" s="462"/>
      <c r="D45" s="462"/>
      <c r="E45" s="463"/>
      <c r="F45" s="461"/>
      <c r="G45" s="462"/>
      <c r="H45" s="462"/>
      <c r="I45" s="462"/>
      <c r="J45" s="463"/>
    </row>
    <row r="46" spans="1:10">
      <c r="A46" s="461"/>
      <c r="B46" s="462"/>
      <c r="C46" s="462"/>
      <c r="D46" s="462"/>
      <c r="E46" s="463"/>
      <c r="F46" s="461"/>
      <c r="G46" s="462"/>
      <c r="H46" s="462"/>
      <c r="I46" s="462"/>
      <c r="J46" s="463"/>
    </row>
    <row r="47" spans="1:10">
      <c r="A47" s="461"/>
      <c r="B47" s="462"/>
      <c r="C47" s="462"/>
      <c r="D47" s="462"/>
      <c r="E47" s="463"/>
      <c r="F47" s="461"/>
      <c r="G47" s="462"/>
      <c r="H47" s="462"/>
      <c r="I47" s="462"/>
      <c r="J47" s="463"/>
    </row>
    <row r="48" spans="1:10">
      <c r="A48" s="461"/>
      <c r="B48" s="462"/>
      <c r="C48" s="462"/>
      <c r="D48" s="462"/>
      <c r="E48" s="463"/>
      <c r="F48" s="461"/>
      <c r="G48" s="462"/>
      <c r="H48" s="462"/>
      <c r="I48" s="462"/>
      <c r="J48" s="463"/>
    </row>
    <row r="49" spans="1:10" ht="15.75">
      <c r="A49" s="457" t="s">
        <v>703</v>
      </c>
      <c r="B49" s="457"/>
      <c r="C49" s="457"/>
      <c r="D49" s="457"/>
      <c r="E49" s="457"/>
      <c r="F49" s="457" t="s">
        <v>704</v>
      </c>
      <c r="G49" s="457"/>
      <c r="H49" s="457"/>
      <c r="I49" s="457"/>
      <c r="J49" s="457"/>
    </row>
    <row r="50" spans="1:10">
      <c r="A50" s="458"/>
      <c r="B50" s="459"/>
      <c r="C50" s="459"/>
      <c r="D50" s="459"/>
      <c r="E50" s="460"/>
      <c r="F50" s="458"/>
      <c r="G50" s="459"/>
      <c r="H50" s="459"/>
      <c r="I50" s="459"/>
      <c r="J50" s="460"/>
    </row>
    <row r="51" spans="1:10">
      <c r="A51" s="461"/>
      <c r="B51" s="462"/>
      <c r="C51" s="462"/>
      <c r="D51" s="462"/>
      <c r="E51" s="463"/>
      <c r="F51" s="461"/>
      <c r="G51" s="462"/>
      <c r="H51" s="462"/>
      <c r="I51" s="462"/>
      <c r="J51" s="463"/>
    </row>
    <row r="52" spans="1:10">
      <c r="A52" s="461"/>
      <c r="B52" s="462"/>
      <c r="C52" s="462"/>
      <c r="D52" s="462"/>
      <c r="E52" s="463"/>
      <c r="F52" s="461"/>
      <c r="G52" s="462"/>
      <c r="H52" s="462"/>
      <c r="I52" s="462"/>
      <c r="J52" s="463"/>
    </row>
    <row r="53" spans="1:10">
      <c r="A53" s="461"/>
      <c r="B53" s="462"/>
      <c r="C53" s="462"/>
      <c r="D53" s="462"/>
      <c r="E53" s="463"/>
      <c r="F53" s="461"/>
      <c r="G53" s="462"/>
      <c r="H53" s="462"/>
      <c r="I53" s="462"/>
      <c r="J53" s="463"/>
    </row>
    <row r="54" spans="1:10">
      <c r="A54" s="461"/>
      <c r="B54" s="462"/>
      <c r="C54" s="462"/>
      <c r="D54" s="462"/>
      <c r="E54" s="463"/>
      <c r="F54" s="461"/>
      <c r="G54" s="462"/>
      <c r="H54" s="462"/>
      <c r="I54" s="462"/>
      <c r="J54" s="463"/>
    </row>
    <row r="55" spans="1:10">
      <c r="A55" s="461"/>
      <c r="B55" s="462"/>
      <c r="C55" s="462"/>
      <c r="D55" s="462"/>
      <c r="E55" s="463"/>
      <c r="F55" s="461"/>
      <c r="G55" s="462"/>
      <c r="H55" s="462"/>
      <c r="I55" s="462"/>
      <c r="J55" s="463"/>
    </row>
    <row r="56" spans="1:10">
      <c r="A56" s="461"/>
      <c r="B56" s="462"/>
      <c r="C56" s="462"/>
      <c r="D56" s="462"/>
      <c r="E56" s="463"/>
      <c r="F56" s="461"/>
      <c r="G56" s="462"/>
      <c r="H56" s="462"/>
      <c r="I56" s="462"/>
      <c r="J56" s="463"/>
    </row>
    <row r="57" spans="1:10">
      <c r="A57" s="461"/>
      <c r="B57" s="462"/>
      <c r="C57" s="462"/>
      <c r="D57" s="462"/>
      <c r="E57" s="463"/>
      <c r="F57" s="461"/>
      <c r="G57" s="462"/>
      <c r="H57" s="462"/>
      <c r="I57" s="462"/>
      <c r="J57" s="463"/>
    </row>
    <row r="58" spans="1:10">
      <c r="A58" s="461"/>
      <c r="B58" s="462"/>
      <c r="C58" s="462"/>
      <c r="D58" s="462"/>
      <c r="E58" s="463"/>
      <c r="F58" s="461"/>
      <c r="G58" s="462"/>
      <c r="H58" s="462"/>
      <c r="I58" s="462"/>
      <c r="J58" s="463"/>
    </row>
    <row r="59" spans="1:10">
      <c r="A59" s="461"/>
      <c r="B59" s="462"/>
      <c r="C59" s="462"/>
      <c r="D59" s="462"/>
      <c r="E59" s="463"/>
      <c r="F59" s="461"/>
      <c r="G59" s="462"/>
      <c r="H59" s="462"/>
      <c r="I59" s="462"/>
      <c r="J59" s="463"/>
    </row>
    <row r="60" spans="1:10">
      <c r="A60" s="461"/>
      <c r="B60" s="462"/>
      <c r="C60" s="462"/>
      <c r="D60" s="462"/>
      <c r="E60" s="463"/>
      <c r="F60" s="461"/>
      <c r="G60" s="462"/>
      <c r="H60" s="462"/>
      <c r="I60" s="462"/>
      <c r="J60" s="463"/>
    </row>
    <row r="61" spans="1:10">
      <c r="A61" s="461"/>
      <c r="B61" s="462"/>
      <c r="C61" s="462"/>
      <c r="D61" s="462"/>
      <c r="E61" s="463"/>
      <c r="F61" s="461"/>
      <c r="G61" s="462"/>
      <c r="H61" s="462"/>
      <c r="I61" s="462"/>
      <c r="J61" s="463"/>
    </row>
    <row r="62" spans="1:10">
      <c r="A62" s="461"/>
      <c r="B62" s="462"/>
      <c r="C62" s="462"/>
      <c r="D62" s="462"/>
      <c r="E62" s="463"/>
      <c r="F62" s="461"/>
      <c r="G62" s="462"/>
      <c r="H62" s="462"/>
      <c r="I62" s="462"/>
      <c r="J62" s="463"/>
    </row>
    <row r="63" spans="1:10">
      <c r="A63" s="461"/>
      <c r="B63" s="462"/>
      <c r="C63" s="462"/>
      <c r="D63" s="462"/>
      <c r="E63" s="463"/>
      <c r="F63" s="461"/>
      <c r="G63" s="462"/>
      <c r="H63" s="462"/>
      <c r="I63" s="462"/>
      <c r="J63" s="463"/>
    </row>
    <row r="64" spans="1:10">
      <c r="A64" s="461"/>
      <c r="B64" s="462"/>
      <c r="C64" s="462"/>
      <c r="D64" s="462"/>
      <c r="E64" s="463"/>
      <c r="F64" s="461"/>
      <c r="G64" s="462"/>
      <c r="H64" s="462"/>
      <c r="I64" s="462"/>
      <c r="J64" s="463"/>
    </row>
    <row r="65" spans="1:10">
      <c r="A65" s="461"/>
      <c r="B65" s="462"/>
      <c r="C65" s="462"/>
      <c r="D65" s="462"/>
      <c r="E65" s="463"/>
      <c r="F65" s="461"/>
      <c r="G65" s="462"/>
      <c r="H65" s="462"/>
      <c r="I65" s="462"/>
      <c r="J65" s="463"/>
    </row>
    <row r="66" spans="1:10">
      <c r="A66" s="461"/>
      <c r="B66" s="462"/>
      <c r="C66" s="462"/>
      <c r="D66" s="462"/>
      <c r="E66" s="463"/>
      <c r="F66" s="461"/>
      <c r="G66" s="462"/>
      <c r="H66" s="462"/>
      <c r="I66" s="462"/>
      <c r="J66" s="463"/>
    </row>
    <row r="67" spans="1:10">
      <c r="A67" s="461"/>
      <c r="B67" s="462"/>
      <c r="C67" s="462"/>
      <c r="D67" s="462"/>
      <c r="E67" s="463"/>
      <c r="F67" s="461"/>
      <c r="G67" s="462"/>
      <c r="H67" s="462"/>
      <c r="I67" s="462"/>
      <c r="J67" s="463"/>
    </row>
    <row r="68" spans="1:10">
      <c r="A68" s="461"/>
      <c r="B68" s="462"/>
      <c r="C68" s="462"/>
      <c r="D68" s="462"/>
      <c r="E68" s="463"/>
      <c r="F68" s="461"/>
      <c r="G68" s="462"/>
      <c r="H68" s="462"/>
      <c r="I68" s="462"/>
      <c r="J68" s="463"/>
    </row>
    <row r="69" spans="1:10">
      <c r="A69" s="461"/>
      <c r="B69" s="462"/>
      <c r="C69" s="462"/>
      <c r="D69" s="462"/>
      <c r="E69" s="463"/>
      <c r="F69" s="461"/>
      <c r="G69" s="462"/>
      <c r="H69" s="462"/>
      <c r="I69" s="462"/>
      <c r="J69" s="463"/>
    </row>
    <row r="70" spans="1:10" ht="15.75">
      <c r="A70" s="457" t="s">
        <v>705</v>
      </c>
      <c r="B70" s="457"/>
      <c r="C70" s="457"/>
      <c r="D70" s="457"/>
      <c r="E70" s="457"/>
      <c r="F70" s="457" t="s">
        <v>706</v>
      </c>
      <c r="G70" s="457"/>
      <c r="H70" s="457"/>
      <c r="I70" s="457"/>
      <c r="J70" s="457"/>
    </row>
    <row r="71" spans="1:10">
      <c r="A71" s="458"/>
      <c r="B71" s="459"/>
      <c r="C71" s="459"/>
      <c r="D71" s="459"/>
      <c r="E71" s="460"/>
      <c r="F71" s="458"/>
      <c r="G71" s="459"/>
      <c r="H71" s="459"/>
      <c r="I71" s="459"/>
      <c r="J71" s="460"/>
    </row>
    <row r="72" spans="1:10">
      <c r="A72" s="461"/>
      <c r="B72" s="462"/>
      <c r="C72" s="462"/>
      <c r="D72" s="462"/>
      <c r="E72" s="463"/>
      <c r="F72" s="461"/>
      <c r="G72" s="462"/>
      <c r="H72" s="462"/>
      <c r="I72" s="462"/>
      <c r="J72" s="463"/>
    </row>
    <row r="73" spans="1:10">
      <c r="A73" s="461"/>
      <c r="B73" s="462"/>
      <c r="C73" s="462"/>
      <c r="D73" s="462"/>
      <c r="E73" s="463"/>
      <c r="F73" s="461"/>
      <c r="G73" s="462"/>
      <c r="H73" s="462"/>
      <c r="I73" s="462"/>
      <c r="J73" s="463"/>
    </row>
    <row r="74" spans="1:10">
      <c r="A74" s="461"/>
      <c r="B74" s="462"/>
      <c r="C74" s="462"/>
      <c r="D74" s="462"/>
      <c r="E74" s="463"/>
      <c r="F74" s="461"/>
      <c r="G74" s="462"/>
      <c r="H74" s="462"/>
      <c r="I74" s="462"/>
      <c r="J74" s="463"/>
    </row>
    <row r="75" spans="1:10">
      <c r="A75" s="461"/>
      <c r="B75" s="462"/>
      <c r="C75" s="462"/>
      <c r="D75" s="462"/>
      <c r="E75" s="463"/>
      <c r="F75" s="461"/>
      <c r="G75" s="462"/>
      <c r="H75" s="462"/>
      <c r="I75" s="462"/>
      <c r="J75" s="463"/>
    </row>
    <row r="76" spans="1:10">
      <c r="A76" s="461"/>
      <c r="B76" s="462"/>
      <c r="C76" s="462"/>
      <c r="D76" s="462"/>
      <c r="E76" s="463"/>
      <c r="F76" s="461"/>
      <c r="G76" s="462"/>
      <c r="H76" s="462"/>
      <c r="I76" s="462"/>
      <c r="J76" s="463"/>
    </row>
    <row r="77" spans="1:10">
      <c r="A77" s="461"/>
      <c r="B77" s="462"/>
      <c r="C77" s="462"/>
      <c r="D77" s="462"/>
      <c r="E77" s="463"/>
      <c r="F77" s="461"/>
      <c r="G77" s="462"/>
      <c r="H77" s="462"/>
      <c r="I77" s="462"/>
      <c r="J77" s="463"/>
    </row>
    <row r="78" spans="1:10">
      <c r="A78" s="461"/>
      <c r="B78" s="462"/>
      <c r="C78" s="462"/>
      <c r="D78" s="462"/>
      <c r="E78" s="463"/>
      <c r="F78" s="461"/>
      <c r="G78" s="462"/>
      <c r="H78" s="462"/>
      <c r="I78" s="462"/>
      <c r="J78" s="463"/>
    </row>
    <row r="79" spans="1:10">
      <c r="A79" s="461"/>
      <c r="B79" s="462"/>
      <c r="C79" s="462"/>
      <c r="D79" s="462"/>
      <c r="E79" s="463"/>
      <c r="F79" s="461"/>
      <c r="G79" s="462"/>
      <c r="H79" s="462"/>
      <c r="I79" s="462"/>
      <c r="J79" s="463"/>
    </row>
    <row r="80" spans="1:10">
      <c r="A80" s="461"/>
      <c r="B80" s="462"/>
      <c r="C80" s="462"/>
      <c r="D80" s="462"/>
      <c r="E80" s="463"/>
      <c r="F80" s="461"/>
      <c r="G80" s="462"/>
      <c r="H80" s="462"/>
      <c r="I80" s="462"/>
      <c r="J80" s="463"/>
    </row>
    <row r="81" spans="1:10">
      <c r="A81" s="461"/>
      <c r="B81" s="462"/>
      <c r="C81" s="462"/>
      <c r="D81" s="462"/>
      <c r="E81" s="463"/>
      <c r="F81" s="461"/>
      <c r="G81" s="462"/>
      <c r="H81" s="462"/>
      <c r="I81" s="462"/>
      <c r="J81" s="463"/>
    </row>
    <row r="82" spans="1:10">
      <c r="A82" s="461"/>
      <c r="B82" s="462"/>
      <c r="C82" s="462"/>
      <c r="D82" s="462"/>
      <c r="E82" s="463"/>
      <c r="F82" s="461"/>
      <c r="G82" s="462"/>
      <c r="H82" s="462"/>
      <c r="I82" s="462"/>
      <c r="J82" s="463"/>
    </row>
    <row r="83" spans="1:10">
      <c r="A83" s="461"/>
      <c r="B83" s="462"/>
      <c r="C83" s="462"/>
      <c r="D83" s="462"/>
      <c r="E83" s="463"/>
      <c r="F83" s="461"/>
      <c r="G83" s="462"/>
      <c r="H83" s="462"/>
      <c r="I83" s="462"/>
      <c r="J83" s="463"/>
    </row>
    <row r="84" spans="1:10">
      <c r="A84" s="461"/>
      <c r="B84" s="462"/>
      <c r="C84" s="462"/>
      <c r="D84" s="462"/>
      <c r="E84" s="463"/>
      <c r="F84" s="461"/>
      <c r="G84" s="462"/>
      <c r="H84" s="462"/>
      <c r="I84" s="462"/>
      <c r="J84" s="463"/>
    </row>
    <row r="85" spans="1:10">
      <c r="A85" s="461"/>
      <c r="B85" s="462"/>
      <c r="C85" s="462"/>
      <c r="D85" s="462"/>
      <c r="E85" s="463"/>
      <c r="F85" s="461"/>
      <c r="G85" s="462"/>
      <c r="H85" s="462"/>
      <c r="I85" s="462"/>
      <c r="J85" s="463"/>
    </row>
    <row r="86" spans="1:10">
      <c r="A86" s="461"/>
      <c r="B86" s="462"/>
      <c r="C86" s="462"/>
      <c r="D86" s="462"/>
      <c r="E86" s="463"/>
      <c r="F86" s="461"/>
      <c r="G86" s="462"/>
      <c r="H86" s="462"/>
      <c r="I86" s="462"/>
      <c r="J86" s="463"/>
    </row>
    <row r="87" spans="1:10">
      <c r="A87" s="461"/>
      <c r="B87" s="462"/>
      <c r="C87" s="462"/>
      <c r="D87" s="462"/>
      <c r="E87" s="463"/>
      <c r="F87" s="461"/>
      <c r="G87" s="462"/>
      <c r="H87" s="462"/>
      <c r="I87" s="462"/>
      <c r="J87" s="463"/>
    </row>
    <row r="88" spans="1:10">
      <c r="A88" s="461"/>
      <c r="B88" s="462"/>
      <c r="C88" s="462"/>
      <c r="D88" s="462"/>
      <c r="E88" s="463"/>
      <c r="F88" s="461"/>
      <c r="G88" s="462"/>
      <c r="H88" s="462"/>
      <c r="I88" s="462"/>
      <c r="J88" s="463"/>
    </row>
    <row r="89" spans="1:10">
      <c r="A89" s="461"/>
      <c r="B89" s="462"/>
      <c r="C89" s="462"/>
      <c r="D89" s="462"/>
      <c r="E89" s="463"/>
      <c r="F89" s="461"/>
      <c r="G89" s="462"/>
      <c r="H89" s="462"/>
      <c r="I89" s="462"/>
      <c r="J89" s="463"/>
    </row>
    <row r="90" spans="1:10">
      <c r="A90" s="461"/>
      <c r="B90" s="462"/>
      <c r="C90" s="462"/>
      <c r="D90" s="462"/>
      <c r="E90" s="463"/>
      <c r="F90" s="461"/>
      <c r="G90" s="462"/>
      <c r="H90" s="462"/>
      <c r="I90" s="462"/>
      <c r="J90" s="463"/>
    </row>
    <row r="91" spans="1:10" ht="15.75">
      <c r="A91" s="457" t="s">
        <v>707</v>
      </c>
      <c r="B91" s="457"/>
      <c r="C91" s="457"/>
      <c r="D91" s="457"/>
      <c r="E91" s="457"/>
      <c r="F91" s="457" t="s">
        <v>708</v>
      </c>
      <c r="G91" s="457"/>
      <c r="H91" s="457"/>
      <c r="I91" s="457"/>
      <c r="J91" s="457"/>
    </row>
    <row r="92" spans="1:10">
      <c r="A92" s="458"/>
      <c r="B92" s="459"/>
      <c r="C92" s="459"/>
      <c r="D92" s="459"/>
      <c r="E92" s="460"/>
      <c r="F92" s="458"/>
      <c r="G92" s="459"/>
      <c r="H92" s="459"/>
      <c r="I92" s="459"/>
      <c r="J92" s="460"/>
    </row>
    <row r="93" spans="1:10">
      <c r="A93" s="461"/>
      <c r="B93" s="462"/>
      <c r="C93" s="462"/>
      <c r="D93" s="462"/>
      <c r="E93" s="463"/>
      <c r="F93" s="461"/>
      <c r="G93" s="462"/>
      <c r="H93" s="462"/>
      <c r="I93" s="462"/>
      <c r="J93" s="463"/>
    </row>
    <row r="94" spans="1:10">
      <c r="A94" s="461"/>
      <c r="B94" s="462"/>
      <c r="C94" s="462"/>
      <c r="D94" s="462"/>
      <c r="E94" s="463"/>
      <c r="F94" s="461"/>
      <c r="G94" s="462"/>
      <c r="H94" s="462"/>
      <c r="I94" s="462"/>
      <c r="J94" s="463"/>
    </row>
    <row r="95" spans="1:10">
      <c r="A95" s="461"/>
      <c r="B95" s="462"/>
      <c r="C95" s="462"/>
      <c r="D95" s="462"/>
      <c r="E95" s="463"/>
      <c r="F95" s="461"/>
      <c r="G95" s="462"/>
      <c r="H95" s="462"/>
      <c r="I95" s="462"/>
      <c r="J95" s="463"/>
    </row>
    <row r="96" spans="1:10">
      <c r="A96" s="461"/>
      <c r="B96" s="462"/>
      <c r="C96" s="462"/>
      <c r="D96" s="462"/>
      <c r="E96" s="463"/>
      <c r="F96" s="461"/>
      <c r="G96" s="462"/>
      <c r="H96" s="462"/>
      <c r="I96" s="462"/>
      <c r="J96" s="463"/>
    </row>
    <row r="97" spans="1:10">
      <c r="A97" s="461"/>
      <c r="B97" s="462"/>
      <c r="C97" s="462"/>
      <c r="D97" s="462"/>
      <c r="E97" s="463"/>
      <c r="F97" s="461"/>
      <c r="G97" s="462"/>
      <c r="H97" s="462"/>
      <c r="I97" s="462"/>
      <c r="J97" s="463"/>
    </row>
    <row r="98" spans="1:10">
      <c r="A98" s="461"/>
      <c r="B98" s="462"/>
      <c r="C98" s="462"/>
      <c r="D98" s="462"/>
      <c r="E98" s="463"/>
      <c r="F98" s="461"/>
      <c r="G98" s="462"/>
      <c r="H98" s="462"/>
      <c r="I98" s="462"/>
      <c r="J98" s="463"/>
    </row>
    <row r="99" spans="1:10">
      <c r="A99" s="461"/>
      <c r="B99" s="462"/>
      <c r="C99" s="462"/>
      <c r="D99" s="462"/>
      <c r="E99" s="463"/>
      <c r="F99" s="461"/>
      <c r="G99" s="462"/>
      <c r="H99" s="462"/>
      <c r="I99" s="462"/>
      <c r="J99" s="463"/>
    </row>
    <row r="100" spans="1:10">
      <c r="A100" s="461"/>
      <c r="B100" s="462"/>
      <c r="C100" s="462"/>
      <c r="D100" s="462"/>
      <c r="E100" s="463"/>
      <c r="F100" s="461"/>
      <c r="G100" s="462"/>
      <c r="H100" s="462"/>
      <c r="I100" s="462"/>
      <c r="J100" s="463"/>
    </row>
    <row r="101" spans="1:10">
      <c r="A101" s="461"/>
      <c r="B101" s="462"/>
      <c r="C101" s="462"/>
      <c r="D101" s="462"/>
      <c r="E101" s="463"/>
      <c r="F101" s="461"/>
      <c r="G101" s="462"/>
      <c r="H101" s="462"/>
      <c r="I101" s="462"/>
      <c r="J101" s="463"/>
    </row>
    <row r="102" spans="1:10">
      <c r="A102" s="461"/>
      <c r="B102" s="462"/>
      <c r="C102" s="462"/>
      <c r="D102" s="462"/>
      <c r="E102" s="463"/>
      <c r="F102" s="461"/>
      <c r="G102" s="462"/>
      <c r="H102" s="462"/>
      <c r="I102" s="462"/>
      <c r="J102" s="463"/>
    </row>
    <row r="103" spans="1:10">
      <c r="A103" s="461"/>
      <c r="B103" s="462"/>
      <c r="C103" s="462"/>
      <c r="D103" s="462"/>
      <c r="E103" s="463"/>
      <c r="F103" s="461"/>
      <c r="G103" s="462"/>
      <c r="H103" s="462"/>
      <c r="I103" s="462"/>
      <c r="J103" s="463"/>
    </row>
    <row r="104" spans="1:10">
      <c r="A104" s="461"/>
      <c r="B104" s="462"/>
      <c r="C104" s="462"/>
      <c r="D104" s="462"/>
      <c r="E104" s="463"/>
      <c r="F104" s="461"/>
      <c r="G104" s="462"/>
      <c r="H104" s="462"/>
      <c r="I104" s="462"/>
      <c r="J104" s="463"/>
    </row>
    <row r="105" spans="1:10">
      <c r="A105" s="461"/>
      <c r="B105" s="462"/>
      <c r="C105" s="462"/>
      <c r="D105" s="462"/>
      <c r="E105" s="463"/>
      <c r="F105" s="461"/>
      <c r="G105" s="462"/>
      <c r="H105" s="462"/>
      <c r="I105" s="462"/>
      <c r="J105" s="463"/>
    </row>
    <row r="106" spans="1:10">
      <c r="A106" s="461"/>
      <c r="B106" s="462"/>
      <c r="C106" s="462"/>
      <c r="D106" s="462"/>
      <c r="E106" s="463"/>
      <c r="F106" s="461"/>
      <c r="G106" s="462"/>
      <c r="H106" s="462"/>
      <c r="I106" s="462"/>
      <c r="J106" s="463"/>
    </row>
    <row r="107" spans="1:10">
      <c r="A107" s="461"/>
      <c r="B107" s="462"/>
      <c r="C107" s="462"/>
      <c r="D107" s="462"/>
      <c r="E107" s="463"/>
      <c r="F107" s="461"/>
      <c r="G107" s="462"/>
      <c r="H107" s="462"/>
      <c r="I107" s="462"/>
      <c r="J107" s="463"/>
    </row>
    <row r="108" spans="1:10">
      <c r="A108" s="461"/>
      <c r="B108" s="462"/>
      <c r="C108" s="462"/>
      <c r="D108" s="462"/>
      <c r="E108" s="463"/>
      <c r="F108" s="461"/>
      <c r="G108" s="462"/>
      <c r="H108" s="462"/>
      <c r="I108" s="462"/>
      <c r="J108" s="463"/>
    </row>
    <row r="109" spans="1:10">
      <c r="A109" s="461"/>
      <c r="B109" s="462"/>
      <c r="C109" s="462"/>
      <c r="D109" s="462"/>
      <c r="E109" s="463"/>
      <c r="F109" s="461"/>
      <c r="G109" s="462"/>
      <c r="H109" s="462"/>
      <c r="I109" s="462"/>
      <c r="J109" s="463"/>
    </row>
    <row r="110" spans="1:10">
      <c r="A110" s="461"/>
      <c r="B110" s="462"/>
      <c r="C110" s="462"/>
      <c r="D110" s="462"/>
      <c r="E110" s="463"/>
      <c r="F110" s="461"/>
      <c r="G110" s="462"/>
      <c r="H110" s="462"/>
      <c r="I110" s="462"/>
      <c r="J110" s="463"/>
    </row>
    <row r="111" spans="1:10">
      <c r="A111" s="461"/>
      <c r="B111" s="462"/>
      <c r="C111" s="462"/>
      <c r="D111" s="462"/>
      <c r="E111" s="463"/>
      <c r="F111" s="461"/>
      <c r="G111" s="462"/>
      <c r="H111" s="462"/>
      <c r="I111" s="462"/>
      <c r="J111" s="463"/>
    </row>
    <row r="112" spans="1:10" ht="15.75">
      <c r="A112" s="457" t="s">
        <v>709</v>
      </c>
      <c r="B112" s="457"/>
      <c r="C112" s="457"/>
      <c r="D112" s="457"/>
      <c r="E112" s="457"/>
      <c r="F112" s="457" t="s">
        <v>710</v>
      </c>
      <c r="G112" s="457"/>
      <c r="H112" s="457"/>
      <c r="I112" s="457"/>
      <c r="J112" s="457"/>
    </row>
    <row r="113" spans="1:10">
      <c r="A113" s="458"/>
      <c r="B113" s="459"/>
      <c r="C113" s="459"/>
      <c r="D113" s="459"/>
      <c r="E113" s="460"/>
      <c r="F113" s="458"/>
      <c r="G113" s="459"/>
      <c r="H113" s="459"/>
      <c r="I113" s="459"/>
      <c r="J113" s="460"/>
    </row>
    <row r="114" spans="1:10">
      <c r="A114" s="461"/>
      <c r="B114" s="462"/>
      <c r="C114" s="462"/>
      <c r="D114" s="462"/>
      <c r="E114" s="463"/>
      <c r="F114" s="461"/>
      <c r="G114" s="462"/>
      <c r="H114" s="462"/>
      <c r="I114" s="462"/>
      <c r="J114" s="463"/>
    </row>
    <row r="115" spans="1:10">
      <c r="A115" s="461"/>
      <c r="B115" s="462"/>
      <c r="C115" s="462"/>
      <c r="D115" s="462"/>
      <c r="E115" s="463"/>
      <c r="F115" s="461"/>
      <c r="G115" s="462"/>
      <c r="H115" s="462"/>
      <c r="I115" s="462"/>
      <c r="J115" s="463"/>
    </row>
    <row r="116" spans="1:10">
      <c r="A116" s="461"/>
      <c r="B116" s="462"/>
      <c r="C116" s="462"/>
      <c r="D116" s="462"/>
      <c r="E116" s="463"/>
      <c r="F116" s="461"/>
      <c r="G116" s="462"/>
      <c r="H116" s="462"/>
      <c r="I116" s="462"/>
      <c r="J116" s="463"/>
    </row>
    <row r="117" spans="1:10">
      <c r="A117" s="461"/>
      <c r="B117" s="462"/>
      <c r="C117" s="462"/>
      <c r="D117" s="462"/>
      <c r="E117" s="463"/>
      <c r="F117" s="461"/>
      <c r="G117" s="462"/>
      <c r="H117" s="462"/>
      <c r="I117" s="462"/>
      <c r="J117" s="463"/>
    </row>
    <row r="118" spans="1:10">
      <c r="A118" s="461"/>
      <c r="B118" s="462"/>
      <c r="C118" s="462"/>
      <c r="D118" s="462"/>
      <c r="E118" s="463"/>
      <c r="F118" s="461"/>
      <c r="G118" s="462"/>
      <c r="H118" s="462"/>
      <c r="I118" s="462"/>
      <c r="J118" s="463"/>
    </row>
    <row r="119" spans="1:10">
      <c r="A119" s="461"/>
      <c r="B119" s="462"/>
      <c r="C119" s="462"/>
      <c r="D119" s="462"/>
      <c r="E119" s="463"/>
      <c r="F119" s="461"/>
      <c r="G119" s="462"/>
      <c r="H119" s="462"/>
      <c r="I119" s="462"/>
      <c r="J119" s="463"/>
    </row>
    <row r="120" spans="1:10">
      <c r="A120" s="461"/>
      <c r="B120" s="462"/>
      <c r="C120" s="462"/>
      <c r="D120" s="462"/>
      <c r="E120" s="463"/>
      <c r="F120" s="461"/>
      <c r="G120" s="462"/>
      <c r="H120" s="462"/>
      <c r="I120" s="462"/>
      <c r="J120" s="463"/>
    </row>
    <row r="121" spans="1:10">
      <c r="A121" s="461"/>
      <c r="B121" s="462"/>
      <c r="C121" s="462"/>
      <c r="D121" s="462"/>
      <c r="E121" s="463"/>
      <c r="F121" s="461"/>
      <c r="G121" s="462"/>
      <c r="H121" s="462"/>
      <c r="I121" s="462"/>
      <c r="J121" s="463"/>
    </row>
    <row r="122" spans="1:10">
      <c r="A122" s="461"/>
      <c r="B122" s="462"/>
      <c r="C122" s="462"/>
      <c r="D122" s="462"/>
      <c r="E122" s="463"/>
      <c r="F122" s="461"/>
      <c r="G122" s="462"/>
      <c r="H122" s="462"/>
      <c r="I122" s="462"/>
      <c r="J122" s="463"/>
    </row>
    <row r="123" spans="1:10">
      <c r="A123" s="461"/>
      <c r="B123" s="462"/>
      <c r="C123" s="462"/>
      <c r="D123" s="462"/>
      <c r="E123" s="463"/>
      <c r="F123" s="461"/>
      <c r="G123" s="462"/>
      <c r="H123" s="462"/>
      <c r="I123" s="462"/>
      <c r="J123" s="463"/>
    </row>
    <row r="124" spans="1:10">
      <c r="A124" s="461"/>
      <c r="B124" s="462"/>
      <c r="C124" s="462"/>
      <c r="D124" s="462"/>
      <c r="E124" s="463"/>
      <c r="F124" s="461"/>
      <c r="G124" s="462"/>
      <c r="H124" s="462"/>
      <c r="I124" s="462"/>
      <c r="J124" s="463"/>
    </row>
    <row r="125" spans="1:10">
      <c r="A125" s="461"/>
      <c r="B125" s="462"/>
      <c r="C125" s="462"/>
      <c r="D125" s="462"/>
      <c r="E125" s="463"/>
      <c r="F125" s="461"/>
      <c r="G125" s="462"/>
      <c r="H125" s="462"/>
      <c r="I125" s="462"/>
      <c r="J125" s="463"/>
    </row>
    <row r="126" spans="1:10">
      <c r="A126" s="461"/>
      <c r="B126" s="462"/>
      <c r="C126" s="462"/>
      <c r="D126" s="462"/>
      <c r="E126" s="463"/>
      <c r="F126" s="461"/>
      <c r="G126" s="462"/>
      <c r="H126" s="462"/>
      <c r="I126" s="462"/>
      <c r="J126" s="463"/>
    </row>
    <row r="127" spans="1:10">
      <c r="A127" s="461"/>
      <c r="B127" s="462"/>
      <c r="C127" s="462"/>
      <c r="D127" s="462"/>
      <c r="E127" s="463"/>
      <c r="F127" s="461"/>
      <c r="G127" s="462"/>
      <c r="H127" s="462"/>
      <c r="I127" s="462"/>
      <c r="J127" s="463"/>
    </row>
    <row r="128" spans="1:10">
      <c r="A128" s="461"/>
      <c r="B128" s="462"/>
      <c r="C128" s="462"/>
      <c r="D128" s="462"/>
      <c r="E128" s="463"/>
      <c r="F128" s="461"/>
      <c r="G128" s="462"/>
      <c r="H128" s="462"/>
      <c r="I128" s="462"/>
      <c r="J128" s="463"/>
    </row>
    <row r="129" spans="1:10">
      <c r="A129" s="461"/>
      <c r="B129" s="462"/>
      <c r="C129" s="462"/>
      <c r="D129" s="462"/>
      <c r="E129" s="463"/>
      <c r="F129" s="461"/>
      <c r="G129" s="462"/>
      <c r="H129" s="462"/>
      <c r="I129" s="462"/>
      <c r="J129" s="463"/>
    </row>
    <row r="130" spans="1:10">
      <c r="A130" s="461"/>
      <c r="B130" s="462"/>
      <c r="C130" s="462"/>
      <c r="D130" s="462"/>
      <c r="E130" s="463"/>
      <c r="F130" s="461"/>
      <c r="G130" s="462"/>
      <c r="H130" s="462"/>
      <c r="I130" s="462"/>
      <c r="J130" s="463"/>
    </row>
    <row r="131" spans="1:10">
      <c r="A131" s="461"/>
      <c r="B131" s="462"/>
      <c r="C131" s="462"/>
      <c r="D131" s="462"/>
      <c r="E131" s="463"/>
      <c r="F131" s="461"/>
      <c r="G131" s="462"/>
      <c r="H131" s="462"/>
      <c r="I131" s="462"/>
      <c r="J131" s="463"/>
    </row>
    <row r="132" spans="1:10">
      <c r="A132" s="461"/>
      <c r="B132" s="462"/>
      <c r="C132" s="462"/>
      <c r="D132" s="462"/>
      <c r="E132" s="463"/>
      <c r="F132" s="461"/>
      <c r="G132" s="462"/>
      <c r="H132" s="462"/>
      <c r="I132" s="462"/>
      <c r="J132" s="463"/>
    </row>
    <row r="133" spans="1:10" ht="15.75">
      <c r="A133" s="457" t="s">
        <v>711</v>
      </c>
      <c r="B133" s="457"/>
      <c r="C133" s="457"/>
      <c r="D133" s="457"/>
      <c r="E133" s="457"/>
      <c r="F133" s="457" t="s">
        <v>712</v>
      </c>
      <c r="G133" s="457"/>
      <c r="H133" s="457"/>
      <c r="I133" s="457"/>
      <c r="J133" s="457"/>
    </row>
    <row r="134" spans="1:10">
      <c r="A134" s="458"/>
      <c r="B134" s="459"/>
      <c r="C134" s="459"/>
      <c r="D134" s="459"/>
      <c r="E134" s="460"/>
      <c r="F134" s="458"/>
      <c r="G134" s="459"/>
      <c r="H134" s="459"/>
      <c r="I134" s="459"/>
      <c r="J134" s="460"/>
    </row>
    <row r="135" spans="1:10">
      <c r="A135" s="461"/>
      <c r="B135" s="462"/>
      <c r="C135" s="462"/>
      <c r="D135" s="462"/>
      <c r="E135" s="463"/>
      <c r="F135" s="461"/>
      <c r="G135" s="462"/>
      <c r="H135" s="462"/>
      <c r="I135" s="462"/>
      <c r="J135" s="463"/>
    </row>
    <row r="136" spans="1:10">
      <c r="A136" s="461"/>
      <c r="B136" s="462"/>
      <c r="C136" s="462"/>
      <c r="D136" s="462"/>
      <c r="E136" s="463"/>
      <c r="F136" s="461"/>
      <c r="G136" s="462"/>
      <c r="H136" s="462"/>
      <c r="I136" s="462"/>
      <c r="J136" s="463"/>
    </row>
    <row r="137" spans="1:10">
      <c r="A137" s="461"/>
      <c r="B137" s="462"/>
      <c r="C137" s="462"/>
      <c r="D137" s="462"/>
      <c r="E137" s="463"/>
      <c r="F137" s="461"/>
      <c r="G137" s="462"/>
      <c r="H137" s="462"/>
      <c r="I137" s="462"/>
      <c r="J137" s="463"/>
    </row>
    <row r="138" spans="1:10">
      <c r="A138" s="461"/>
      <c r="B138" s="462"/>
      <c r="C138" s="462"/>
      <c r="D138" s="462"/>
      <c r="E138" s="463"/>
      <c r="F138" s="461"/>
      <c r="G138" s="462"/>
      <c r="H138" s="462"/>
      <c r="I138" s="462"/>
      <c r="J138" s="463"/>
    </row>
    <row r="139" spans="1:10">
      <c r="A139" s="461"/>
      <c r="B139" s="462"/>
      <c r="C139" s="462"/>
      <c r="D139" s="462"/>
      <c r="E139" s="463"/>
      <c r="F139" s="461"/>
      <c r="G139" s="462"/>
      <c r="H139" s="462"/>
      <c r="I139" s="462"/>
      <c r="J139" s="463"/>
    </row>
    <row r="140" spans="1:10">
      <c r="A140" s="461"/>
      <c r="B140" s="462"/>
      <c r="C140" s="462"/>
      <c r="D140" s="462"/>
      <c r="E140" s="463"/>
      <c r="F140" s="461"/>
      <c r="G140" s="462"/>
      <c r="H140" s="462"/>
      <c r="I140" s="462"/>
      <c r="J140" s="463"/>
    </row>
    <row r="141" spans="1:10">
      <c r="A141" s="461"/>
      <c r="B141" s="462"/>
      <c r="C141" s="462"/>
      <c r="D141" s="462"/>
      <c r="E141" s="463"/>
      <c r="F141" s="461"/>
      <c r="G141" s="462"/>
      <c r="H141" s="462"/>
      <c r="I141" s="462"/>
      <c r="J141" s="463"/>
    </row>
    <row r="142" spans="1:10">
      <c r="A142" s="461"/>
      <c r="B142" s="462"/>
      <c r="C142" s="462"/>
      <c r="D142" s="462"/>
      <c r="E142" s="463"/>
      <c r="F142" s="461"/>
      <c r="G142" s="462"/>
      <c r="H142" s="462"/>
      <c r="I142" s="462"/>
      <c r="J142" s="463"/>
    </row>
    <row r="143" spans="1:10">
      <c r="A143" s="461"/>
      <c r="B143" s="462"/>
      <c r="C143" s="462"/>
      <c r="D143" s="462"/>
      <c r="E143" s="463"/>
      <c r="F143" s="461"/>
      <c r="G143" s="462"/>
      <c r="H143" s="462"/>
      <c r="I143" s="462"/>
      <c r="J143" s="463"/>
    </row>
    <row r="144" spans="1:10">
      <c r="A144" s="461"/>
      <c r="B144" s="462"/>
      <c r="C144" s="462"/>
      <c r="D144" s="462"/>
      <c r="E144" s="463"/>
      <c r="F144" s="461"/>
      <c r="G144" s="462"/>
      <c r="H144" s="462"/>
      <c r="I144" s="462"/>
      <c r="J144" s="463"/>
    </row>
    <row r="145" spans="1:10">
      <c r="A145" s="461"/>
      <c r="B145" s="462"/>
      <c r="C145" s="462"/>
      <c r="D145" s="462"/>
      <c r="E145" s="463"/>
      <c r="F145" s="461"/>
      <c r="G145" s="462"/>
      <c r="H145" s="462"/>
      <c r="I145" s="462"/>
      <c r="J145" s="463"/>
    </row>
    <row r="146" spans="1:10">
      <c r="A146" s="461"/>
      <c r="B146" s="462"/>
      <c r="C146" s="462"/>
      <c r="D146" s="462"/>
      <c r="E146" s="463"/>
      <c r="F146" s="461"/>
      <c r="G146" s="462"/>
      <c r="H146" s="462"/>
      <c r="I146" s="462"/>
      <c r="J146" s="463"/>
    </row>
    <row r="147" spans="1:10">
      <c r="A147" s="461"/>
      <c r="B147" s="462"/>
      <c r="C147" s="462"/>
      <c r="D147" s="462"/>
      <c r="E147" s="463"/>
      <c r="F147" s="461"/>
      <c r="G147" s="462"/>
      <c r="H147" s="462"/>
      <c r="I147" s="462"/>
      <c r="J147" s="463"/>
    </row>
    <row r="148" spans="1:10">
      <c r="A148" s="461"/>
      <c r="B148" s="462"/>
      <c r="C148" s="462"/>
      <c r="D148" s="462"/>
      <c r="E148" s="463"/>
      <c r="F148" s="461"/>
      <c r="G148" s="462"/>
      <c r="H148" s="462"/>
      <c r="I148" s="462"/>
      <c r="J148" s="463"/>
    </row>
    <row r="149" spans="1:10">
      <c r="A149" s="461"/>
      <c r="B149" s="462"/>
      <c r="C149" s="462"/>
      <c r="D149" s="462"/>
      <c r="E149" s="463"/>
      <c r="F149" s="461"/>
      <c r="G149" s="462"/>
      <c r="H149" s="462"/>
      <c r="I149" s="462"/>
      <c r="J149" s="463"/>
    </row>
    <row r="150" spans="1:10">
      <c r="A150" s="461"/>
      <c r="B150" s="462"/>
      <c r="C150" s="462"/>
      <c r="D150" s="462"/>
      <c r="E150" s="463"/>
      <c r="F150" s="461"/>
      <c r="G150" s="462"/>
      <c r="H150" s="462"/>
      <c r="I150" s="462"/>
      <c r="J150" s="463"/>
    </row>
    <row r="151" spans="1:10">
      <c r="A151" s="461"/>
      <c r="B151" s="462"/>
      <c r="C151" s="462"/>
      <c r="D151" s="462"/>
      <c r="E151" s="463"/>
      <c r="F151" s="461"/>
      <c r="G151" s="462"/>
      <c r="H151" s="462"/>
      <c r="I151" s="462"/>
      <c r="J151" s="463"/>
    </row>
    <row r="152" spans="1:10">
      <c r="A152" s="461"/>
      <c r="B152" s="462"/>
      <c r="C152" s="462"/>
      <c r="D152" s="462"/>
      <c r="E152" s="463"/>
      <c r="F152" s="461"/>
      <c r="G152" s="462"/>
      <c r="H152" s="462"/>
      <c r="I152" s="462"/>
      <c r="J152" s="463"/>
    </row>
    <row r="153" spans="1:10">
      <c r="A153" s="461"/>
      <c r="B153" s="462"/>
      <c r="C153" s="462"/>
      <c r="D153" s="462"/>
      <c r="E153" s="463"/>
      <c r="F153" s="461"/>
      <c r="G153" s="462"/>
      <c r="H153" s="462"/>
      <c r="I153" s="462"/>
      <c r="J153" s="463"/>
    </row>
    <row r="154" spans="1:10" ht="15.75">
      <c r="A154" s="457" t="s">
        <v>713</v>
      </c>
      <c r="B154" s="457"/>
      <c r="C154" s="457"/>
      <c r="D154" s="457"/>
      <c r="E154" s="457"/>
      <c r="F154" s="457" t="s">
        <v>714</v>
      </c>
      <c r="G154" s="457"/>
      <c r="H154" s="457"/>
      <c r="I154" s="457"/>
      <c r="J154" s="457"/>
    </row>
    <row r="155" spans="1:10">
      <c r="A155" s="458"/>
      <c r="B155" s="459"/>
      <c r="C155" s="459"/>
      <c r="D155" s="459"/>
      <c r="E155" s="460"/>
      <c r="F155" s="458"/>
      <c r="G155" s="459"/>
      <c r="H155" s="459"/>
      <c r="I155" s="459"/>
      <c r="J155" s="460"/>
    </row>
    <row r="156" spans="1:10">
      <c r="A156" s="461"/>
      <c r="B156" s="462"/>
      <c r="C156" s="462"/>
      <c r="D156" s="462"/>
      <c r="E156" s="463"/>
      <c r="F156" s="461"/>
      <c r="G156" s="462"/>
      <c r="H156" s="462"/>
      <c r="I156" s="462"/>
      <c r="J156" s="463"/>
    </row>
    <row r="157" spans="1:10">
      <c r="A157" s="461"/>
      <c r="B157" s="462"/>
      <c r="C157" s="462"/>
      <c r="D157" s="462"/>
      <c r="E157" s="463"/>
      <c r="F157" s="461"/>
      <c r="G157" s="462"/>
      <c r="H157" s="462"/>
      <c r="I157" s="462"/>
      <c r="J157" s="463"/>
    </row>
    <row r="158" spans="1:10">
      <c r="A158" s="461"/>
      <c r="B158" s="462"/>
      <c r="C158" s="462"/>
      <c r="D158" s="462"/>
      <c r="E158" s="463"/>
      <c r="F158" s="461"/>
      <c r="G158" s="462"/>
      <c r="H158" s="462"/>
      <c r="I158" s="462"/>
      <c r="J158" s="463"/>
    </row>
    <row r="159" spans="1:10">
      <c r="A159" s="461"/>
      <c r="B159" s="462"/>
      <c r="C159" s="462"/>
      <c r="D159" s="462"/>
      <c r="E159" s="463"/>
      <c r="F159" s="461"/>
      <c r="G159" s="462"/>
      <c r="H159" s="462"/>
      <c r="I159" s="462"/>
      <c r="J159" s="463"/>
    </row>
    <row r="160" spans="1:10">
      <c r="A160" s="461"/>
      <c r="B160" s="462"/>
      <c r="C160" s="462"/>
      <c r="D160" s="462"/>
      <c r="E160" s="463"/>
      <c r="F160" s="461"/>
      <c r="G160" s="462"/>
      <c r="H160" s="462"/>
      <c r="I160" s="462"/>
      <c r="J160" s="463"/>
    </row>
    <row r="161" spans="1:10">
      <c r="A161" s="461"/>
      <c r="B161" s="462"/>
      <c r="C161" s="462"/>
      <c r="D161" s="462"/>
      <c r="E161" s="463"/>
      <c r="F161" s="461"/>
      <c r="G161" s="462"/>
      <c r="H161" s="462"/>
      <c r="I161" s="462"/>
      <c r="J161" s="463"/>
    </row>
    <row r="162" spans="1:10">
      <c r="A162" s="461"/>
      <c r="B162" s="462"/>
      <c r="C162" s="462"/>
      <c r="D162" s="462"/>
      <c r="E162" s="463"/>
      <c r="F162" s="461"/>
      <c r="G162" s="462"/>
      <c r="H162" s="462"/>
      <c r="I162" s="462"/>
      <c r="J162" s="463"/>
    </row>
    <row r="163" spans="1:10">
      <c r="A163" s="461"/>
      <c r="B163" s="462"/>
      <c r="C163" s="462"/>
      <c r="D163" s="462"/>
      <c r="E163" s="463"/>
      <c r="F163" s="461"/>
      <c r="G163" s="462"/>
      <c r="H163" s="462"/>
      <c r="I163" s="462"/>
      <c r="J163" s="463"/>
    </row>
    <row r="164" spans="1:10">
      <c r="A164" s="461"/>
      <c r="B164" s="462"/>
      <c r="C164" s="462"/>
      <c r="D164" s="462"/>
      <c r="E164" s="463"/>
      <c r="F164" s="461"/>
      <c r="G164" s="462"/>
      <c r="H164" s="462"/>
      <c r="I164" s="462"/>
      <c r="J164" s="463"/>
    </row>
    <row r="165" spans="1:10">
      <c r="A165" s="461"/>
      <c r="B165" s="462"/>
      <c r="C165" s="462"/>
      <c r="D165" s="462"/>
      <c r="E165" s="463"/>
      <c r="F165" s="461"/>
      <c r="G165" s="462"/>
      <c r="H165" s="462"/>
      <c r="I165" s="462"/>
      <c r="J165" s="463"/>
    </row>
    <row r="166" spans="1:10">
      <c r="A166" s="461"/>
      <c r="B166" s="462"/>
      <c r="C166" s="462"/>
      <c r="D166" s="462"/>
      <c r="E166" s="463"/>
      <c r="F166" s="461"/>
      <c r="G166" s="462"/>
      <c r="H166" s="462"/>
      <c r="I166" s="462"/>
      <c r="J166" s="463"/>
    </row>
    <row r="167" spans="1:10">
      <c r="A167" s="461"/>
      <c r="B167" s="462"/>
      <c r="C167" s="462"/>
      <c r="D167" s="462"/>
      <c r="E167" s="463"/>
      <c r="F167" s="461"/>
      <c r="G167" s="462"/>
      <c r="H167" s="462"/>
      <c r="I167" s="462"/>
      <c r="J167" s="463"/>
    </row>
    <row r="168" spans="1:10">
      <c r="A168" s="461"/>
      <c r="B168" s="462"/>
      <c r="C168" s="462"/>
      <c r="D168" s="462"/>
      <c r="E168" s="463"/>
      <c r="F168" s="461"/>
      <c r="G168" s="462"/>
      <c r="H168" s="462"/>
      <c r="I168" s="462"/>
      <c r="J168" s="463"/>
    </row>
    <row r="169" spans="1:10">
      <c r="A169" s="461"/>
      <c r="B169" s="462"/>
      <c r="C169" s="462"/>
      <c r="D169" s="462"/>
      <c r="E169" s="463"/>
      <c r="F169" s="461"/>
      <c r="G169" s="462"/>
      <c r="H169" s="462"/>
      <c r="I169" s="462"/>
      <c r="J169" s="463"/>
    </row>
    <row r="170" spans="1:10">
      <c r="A170" s="461"/>
      <c r="B170" s="462"/>
      <c r="C170" s="462"/>
      <c r="D170" s="462"/>
      <c r="E170" s="463"/>
      <c r="F170" s="461"/>
      <c r="G170" s="462"/>
      <c r="H170" s="462"/>
      <c r="I170" s="462"/>
      <c r="J170" s="463"/>
    </row>
    <row r="171" spans="1:10">
      <c r="A171" s="461"/>
      <c r="B171" s="462"/>
      <c r="C171" s="462"/>
      <c r="D171" s="462"/>
      <c r="E171" s="463"/>
      <c r="F171" s="461"/>
      <c r="G171" s="462"/>
      <c r="H171" s="462"/>
      <c r="I171" s="462"/>
      <c r="J171" s="463"/>
    </row>
    <row r="172" spans="1:10">
      <c r="A172" s="461"/>
      <c r="B172" s="462"/>
      <c r="C172" s="462"/>
      <c r="D172" s="462"/>
      <c r="E172" s="463"/>
      <c r="F172" s="461"/>
      <c r="G172" s="462"/>
      <c r="H172" s="462"/>
      <c r="I172" s="462"/>
      <c r="J172" s="463"/>
    </row>
    <row r="173" spans="1:10">
      <c r="A173" s="461"/>
      <c r="B173" s="462"/>
      <c r="C173" s="462"/>
      <c r="D173" s="462"/>
      <c r="E173" s="463"/>
      <c r="F173" s="461"/>
      <c r="G173" s="462"/>
      <c r="H173" s="462"/>
      <c r="I173" s="462"/>
      <c r="J173" s="463"/>
    </row>
    <row r="174" spans="1:10">
      <c r="A174" s="461"/>
      <c r="B174" s="462"/>
      <c r="C174" s="462"/>
      <c r="D174" s="462"/>
      <c r="E174" s="463"/>
      <c r="F174" s="461"/>
      <c r="G174" s="462"/>
      <c r="H174" s="462"/>
      <c r="I174" s="462"/>
      <c r="J174" s="463"/>
    </row>
    <row r="175" spans="1:10" ht="15.75">
      <c r="A175" s="457" t="s">
        <v>715</v>
      </c>
      <c r="B175" s="457"/>
      <c r="C175" s="457"/>
      <c r="D175" s="457"/>
      <c r="E175" s="457"/>
      <c r="F175" s="457" t="s">
        <v>716</v>
      </c>
      <c r="G175" s="457"/>
      <c r="H175" s="457"/>
      <c r="I175" s="457"/>
      <c r="J175" s="457"/>
    </row>
    <row r="176" spans="1:10">
      <c r="A176" s="458"/>
      <c r="B176" s="459"/>
      <c r="C176" s="459"/>
      <c r="D176" s="459"/>
      <c r="E176" s="460"/>
      <c r="F176" s="458"/>
      <c r="G176" s="459"/>
      <c r="H176" s="459"/>
      <c r="I176" s="459"/>
      <c r="J176" s="460"/>
    </row>
    <row r="177" spans="1:10">
      <c r="A177" s="461"/>
      <c r="B177" s="462"/>
      <c r="C177" s="462"/>
      <c r="D177" s="462"/>
      <c r="E177" s="463"/>
      <c r="F177" s="461"/>
      <c r="G177" s="462"/>
      <c r="H177" s="462"/>
      <c r="I177" s="462"/>
      <c r="J177" s="463"/>
    </row>
    <row r="178" spans="1:10">
      <c r="A178" s="461"/>
      <c r="B178" s="462"/>
      <c r="C178" s="462"/>
      <c r="D178" s="462"/>
      <c r="E178" s="463"/>
      <c r="F178" s="461"/>
      <c r="G178" s="462"/>
      <c r="H178" s="462"/>
      <c r="I178" s="462"/>
      <c r="J178" s="463"/>
    </row>
    <row r="179" spans="1:10">
      <c r="A179" s="461"/>
      <c r="B179" s="462"/>
      <c r="C179" s="462"/>
      <c r="D179" s="462"/>
      <c r="E179" s="463"/>
      <c r="F179" s="461"/>
      <c r="G179" s="462"/>
      <c r="H179" s="462"/>
      <c r="I179" s="462"/>
      <c r="J179" s="463"/>
    </row>
    <row r="180" spans="1:10">
      <c r="A180" s="461"/>
      <c r="B180" s="462"/>
      <c r="C180" s="462"/>
      <c r="D180" s="462"/>
      <c r="E180" s="463"/>
      <c r="F180" s="461"/>
      <c r="G180" s="462"/>
      <c r="H180" s="462"/>
      <c r="I180" s="462"/>
      <c r="J180" s="463"/>
    </row>
    <row r="181" spans="1:10">
      <c r="A181" s="461"/>
      <c r="B181" s="462"/>
      <c r="C181" s="462"/>
      <c r="D181" s="462"/>
      <c r="E181" s="463"/>
      <c r="F181" s="461"/>
      <c r="G181" s="462"/>
      <c r="H181" s="462"/>
      <c r="I181" s="462"/>
      <c r="J181" s="463"/>
    </row>
    <row r="182" spans="1:10">
      <c r="A182" s="461"/>
      <c r="B182" s="462"/>
      <c r="C182" s="462"/>
      <c r="D182" s="462"/>
      <c r="E182" s="463"/>
      <c r="F182" s="461"/>
      <c r="G182" s="462"/>
      <c r="H182" s="462"/>
      <c r="I182" s="462"/>
      <c r="J182" s="463"/>
    </row>
    <row r="183" spans="1:10">
      <c r="A183" s="461"/>
      <c r="B183" s="462"/>
      <c r="C183" s="462"/>
      <c r="D183" s="462"/>
      <c r="E183" s="463"/>
      <c r="F183" s="461"/>
      <c r="G183" s="462"/>
      <c r="H183" s="462"/>
      <c r="I183" s="462"/>
      <c r="J183" s="463"/>
    </row>
    <row r="184" spans="1:10">
      <c r="A184" s="461"/>
      <c r="B184" s="462"/>
      <c r="C184" s="462"/>
      <c r="D184" s="462"/>
      <c r="E184" s="463"/>
      <c r="F184" s="461"/>
      <c r="G184" s="462"/>
      <c r="H184" s="462"/>
      <c r="I184" s="462"/>
      <c r="J184" s="463"/>
    </row>
    <row r="185" spans="1:10">
      <c r="A185" s="461"/>
      <c r="B185" s="462"/>
      <c r="C185" s="462"/>
      <c r="D185" s="462"/>
      <c r="E185" s="463"/>
      <c r="F185" s="461"/>
      <c r="G185" s="462"/>
      <c r="H185" s="462"/>
      <c r="I185" s="462"/>
      <c r="J185" s="463"/>
    </row>
    <row r="186" spans="1:10">
      <c r="A186" s="461"/>
      <c r="B186" s="462"/>
      <c r="C186" s="462"/>
      <c r="D186" s="462"/>
      <c r="E186" s="463"/>
      <c r="F186" s="461"/>
      <c r="G186" s="462"/>
      <c r="H186" s="462"/>
      <c r="I186" s="462"/>
      <c r="J186" s="463"/>
    </row>
    <row r="187" spans="1:10">
      <c r="A187" s="461"/>
      <c r="B187" s="462"/>
      <c r="C187" s="462"/>
      <c r="D187" s="462"/>
      <c r="E187" s="463"/>
      <c r="F187" s="461"/>
      <c r="G187" s="462"/>
      <c r="H187" s="462"/>
      <c r="I187" s="462"/>
      <c r="J187" s="463"/>
    </row>
    <row r="188" spans="1:10">
      <c r="A188" s="461"/>
      <c r="B188" s="462"/>
      <c r="C188" s="462"/>
      <c r="D188" s="462"/>
      <c r="E188" s="463"/>
      <c r="F188" s="461"/>
      <c r="G188" s="462"/>
      <c r="H188" s="462"/>
      <c r="I188" s="462"/>
      <c r="J188" s="463"/>
    </row>
    <row r="189" spans="1:10">
      <c r="A189" s="461"/>
      <c r="B189" s="462"/>
      <c r="C189" s="462"/>
      <c r="D189" s="462"/>
      <c r="E189" s="463"/>
      <c r="F189" s="461"/>
      <c r="G189" s="462"/>
      <c r="H189" s="462"/>
      <c r="I189" s="462"/>
      <c r="J189" s="463"/>
    </row>
    <row r="190" spans="1:10">
      <c r="A190" s="461"/>
      <c r="B190" s="462"/>
      <c r="C190" s="462"/>
      <c r="D190" s="462"/>
      <c r="E190" s="463"/>
      <c r="F190" s="461"/>
      <c r="G190" s="462"/>
      <c r="H190" s="462"/>
      <c r="I190" s="462"/>
      <c r="J190" s="463"/>
    </row>
    <row r="191" spans="1:10">
      <c r="A191" s="461"/>
      <c r="B191" s="462"/>
      <c r="C191" s="462"/>
      <c r="D191" s="462"/>
      <c r="E191" s="463"/>
      <c r="F191" s="461"/>
      <c r="G191" s="462"/>
      <c r="H191" s="462"/>
      <c r="I191" s="462"/>
      <c r="J191" s="463"/>
    </row>
    <row r="192" spans="1:10">
      <c r="A192" s="461"/>
      <c r="B192" s="462"/>
      <c r="C192" s="462"/>
      <c r="D192" s="462"/>
      <c r="E192" s="463"/>
      <c r="F192" s="461"/>
      <c r="G192" s="462"/>
      <c r="H192" s="462"/>
      <c r="I192" s="462"/>
      <c r="J192" s="463"/>
    </row>
    <row r="193" spans="1:10">
      <c r="A193" s="461"/>
      <c r="B193" s="462"/>
      <c r="C193" s="462"/>
      <c r="D193" s="462"/>
      <c r="E193" s="463"/>
      <c r="F193" s="461"/>
      <c r="G193" s="462"/>
      <c r="H193" s="462"/>
      <c r="I193" s="462"/>
      <c r="J193" s="463"/>
    </row>
    <row r="194" spans="1:10">
      <c r="A194" s="461"/>
      <c r="B194" s="462"/>
      <c r="C194" s="462"/>
      <c r="D194" s="462"/>
      <c r="E194" s="463"/>
      <c r="F194" s="461"/>
      <c r="G194" s="462"/>
      <c r="H194" s="462"/>
      <c r="I194" s="462"/>
      <c r="J194" s="463"/>
    </row>
    <row r="195" spans="1:10">
      <c r="A195" s="461"/>
      <c r="B195" s="462"/>
      <c r="C195" s="462"/>
      <c r="D195" s="462"/>
      <c r="E195" s="463"/>
      <c r="F195" s="461"/>
      <c r="G195" s="462"/>
      <c r="H195" s="462"/>
      <c r="I195" s="462"/>
      <c r="J195" s="463"/>
    </row>
    <row r="196" spans="1:10" ht="15.75">
      <c r="A196" s="457" t="s">
        <v>717</v>
      </c>
      <c r="B196" s="457"/>
      <c r="C196" s="457"/>
      <c r="D196" s="457"/>
      <c r="E196" s="457"/>
      <c r="F196" s="457" t="s">
        <v>718</v>
      </c>
      <c r="G196" s="457"/>
      <c r="H196" s="457"/>
      <c r="I196" s="457"/>
      <c r="J196" s="457"/>
    </row>
    <row r="197" spans="1:10">
      <c r="A197" s="458"/>
      <c r="B197" s="459"/>
      <c r="C197" s="459"/>
      <c r="D197" s="459"/>
      <c r="E197" s="460"/>
      <c r="F197" s="458"/>
      <c r="G197" s="459"/>
      <c r="H197" s="459"/>
      <c r="I197" s="459"/>
      <c r="J197" s="460"/>
    </row>
    <row r="198" spans="1:10">
      <c r="A198" s="461"/>
      <c r="B198" s="462"/>
      <c r="C198" s="462"/>
      <c r="D198" s="462"/>
      <c r="E198" s="463"/>
      <c r="F198" s="461"/>
      <c r="G198" s="462"/>
      <c r="H198" s="462"/>
      <c r="I198" s="462"/>
      <c r="J198" s="463"/>
    </row>
    <row r="199" spans="1:10">
      <c r="A199" s="461"/>
      <c r="B199" s="462"/>
      <c r="C199" s="462"/>
      <c r="D199" s="462"/>
      <c r="E199" s="463"/>
      <c r="F199" s="461"/>
      <c r="G199" s="462"/>
      <c r="H199" s="462"/>
      <c r="I199" s="462"/>
      <c r="J199" s="463"/>
    </row>
    <row r="200" spans="1:10">
      <c r="A200" s="461"/>
      <c r="B200" s="462"/>
      <c r="C200" s="462"/>
      <c r="D200" s="462"/>
      <c r="E200" s="463"/>
      <c r="F200" s="461"/>
      <c r="G200" s="462"/>
      <c r="H200" s="462"/>
      <c r="I200" s="462"/>
      <c r="J200" s="463"/>
    </row>
    <row r="201" spans="1:10">
      <c r="A201" s="461"/>
      <c r="B201" s="462"/>
      <c r="C201" s="462"/>
      <c r="D201" s="462"/>
      <c r="E201" s="463"/>
      <c r="F201" s="461"/>
      <c r="G201" s="462"/>
      <c r="H201" s="462"/>
      <c r="I201" s="462"/>
      <c r="J201" s="463"/>
    </row>
    <row r="202" spans="1:10">
      <c r="A202" s="461"/>
      <c r="B202" s="462"/>
      <c r="C202" s="462"/>
      <c r="D202" s="462"/>
      <c r="E202" s="463"/>
      <c r="F202" s="461"/>
      <c r="G202" s="462"/>
      <c r="H202" s="462"/>
      <c r="I202" s="462"/>
      <c r="J202" s="463"/>
    </row>
    <row r="203" spans="1:10">
      <c r="A203" s="461"/>
      <c r="B203" s="462"/>
      <c r="C203" s="462"/>
      <c r="D203" s="462"/>
      <c r="E203" s="463"/>
      <c r="F203" s="461"/>
      <c r="G203" s="462"/>
      <c r="H203" s="462"/>
      <c r="I203" s="462"/>
      <c r="J203" s="463"/>
    </row>
    <row r="204" spans="1:10">
      <c r="A204" s="461"/>
      <c r="B204" s="462"/>
      <c r="C204" s="462"/>
      <c r="D204" s="462"/>
      <c r="E204" s="463"/>
      <c r="F204" s="461"/>
      <c r="G204" s="462"/>
      <c r="H204" s="462"/>
      <c r="I204" s="462"/>
      <c r="J204" s="463"/>
    </row>
    <row r="205" spans="1:10">
      <c r="A205" s="461"/>
      <c r="B205" s="462"/>
      <c r="C205" s="462"/>
      <c r="D205" s="462"/>
      <c r="E205" s="463"/>
      <c r="F205" s="461"/>
      <c r="G205" s="462"/>
      <c r="H205" s="462"/>
      <c r="I205" s="462"/>
      <c r="J205" s="463"/>
    </row>
    <row r="206" spans="1:10">
      <c r="A206" s="461"/>
      <c r="B206" s="462"/>
      <c r="C206" s="462"/>
      <c r="D206" s="462"/>
      <c r="E206" s="463"/>
      <c r="F206" s="461"/>
      <c r="G206" s="462"/>
      <c r="H206" s="462"/>
      <c r="I206" s="462"/>
      <c r="J206" s="463"/>
    </row>
    <row r="207" spans="1:10">
      <c r="A207" s="461"/>
      <c r="B207" s="462"/>
      <c r="C207" s="462"/>
      <c r="D207" s="462"/>
      <c r="E207" s="463"/>
      <c r="F207" s="461"/>
      <c r="G207" s="462"/>
      <c r="H207" s="462"/>
      <c r="I207" s="462"/>
      <c r="J207" s="463"/>
    </row>
    <row r="208" spans="1:10">
      <c r="A208" s="461"/>
      <c r="B208" s="462"/>
      <c r="C208" s="462"/>
      <c r="D208" s="462"/>
      <c r="E208" s="463"/>
      <c r="F208" s="461"/>
      <c r="G208" s="462"/>
      <c r="H208" s="462"/>
      <c r="I208" s="462"/>
      <c r="J208" s="463"/>
    </row>
    <row r="209" spans="1:10">
      <c r="A209" s="461"/>
      <c r="B209" s="462"/>
      <c r="C209" s="462"/>
      <c r="D209" s="462"/>
      <c r="E209" s="463"/>
      <c r="F209" s="461"/>
      <c r="G209" s="462"/>
      <c r="H209" s="462"/>
      <c r="I209" s="462"/>
      <c r="J209" s="463"/>
    </row>
    <row r="210" spans="1:10">
      <c r="A210" s="461"/>
      <c r="B210" s="462"/>
      <c r="C210" s="462"/>
      <c r="D210" s="462"/>
      <c r="E210" s="463"/>
      <c r="F210" s="461"/>
      <c r="G210" s="462"/>
      <c r="H210" s="462"/>
      <c r="I210" s="462"/>
      <c r="J210" s="463"/>
    </row>
    <row r="211" spans="1:10">
      <c r="A211" s="461"/>
      <c r="B211" s="462"/>
      <c r="C211" s="462"/>
      <c r="D211" s="462"/>
      <c r="E211" s="463"/>
      <c r="F211" s="461"/>
      <c r="G211" s="462"/>
      <c r="H211" s="462"/>
      <c r="I211" s="462"/>
      <c r="J211" s="463"/>
    </row>
    <row r="212" spans="1:10">
      <c r="A212" s="461"/>
      <c r="B212" s="462"/>
      <c r="C212" s="462"/>
      <c r="D212" s="462"/>
      <c r="E212" s="463"/>
      <c r="F212" s="461"/>
      <c r="G212" s="462"/>
      <c r="H212" s="462"/>
      <c r="I212" s="462"/>
      <c r="J212" s="463"/>
    </row>
    <row r="213" spans="1:10">
      <c r="A213" s="461"/>
      <c r="B213" s="462"/>
      <c r="C213" s="462"/>
      <c r="D213" s="462"/>
      <c r="E213" s="463"/>
      <c r="F213" s="461"/>
      <c r="G213" s="462"/>
      <c r="H213" s="462"/>
      <c r="I213" s="462"/>
      <c r="J213" s="463"/>
    </row>
    <row r="214" spans="1:10">
      <c r="A214" s="461"/>
      <c r="B214" s="462"/>
      <c r="C214" s="462"/>
      <c r="D214" s="462"/>
      <c r="E214" s="463"/>
      <c r="F214" s="461"/>
      <c r="G214" s="462"/>
      <c r="H214" s="462"/>
      <c r="I214" s="462"/>
      <c r="J214" s="463"/>
    </row>
    <row r="215" spans="1:10">
      <c r="A215" s="461"/>
      <c r="B215" s="462"/>
      <c r="C215" s="462"/>
      <c r="D215" s="462"/>
      <c r="E215" s="463"/>
      <c r="F215" s="461"/>
      <c r="G215" s="462"/>
      <c r="H215" s="462"/>
      <c r="I215" s="462"/>
      <c r="J215" s="463"/>
    </row>
    <row r="216" spans="1:10">
      <c r="A216" s="461"/>
      <c r="B216" s="462"/>
      <c r="C216" s="462"/>
      <c r="D216" s="462"/>
      <c r="E216" s="463"/>
      <c r="F216" s="461"/>
      <c r="G216" s="462"/>
      <c r="H216" s="462"/>
      <c r="I216" s="462"/>
      <c r="J216" s="463"/>
    </row>
    <row r="217" spans="1:10" ht="15.75">
      <c r="A217" s="457" t="s">
        <v>719</v>
      </c>
      <c r="B217" s="457"/>
      <c r="C217" s="457"/>
      <c r="D217" s="457"/>
      <c r="E217" s="457"/>
      <c r="F217" s="457" t="s">
        <v>720</v>
      </c>
      <c r="G217" s="457"/>
      <c r="H217" s="457"/>
      <c r="I217" s="457"/>
      <c r="J217" s="457"/>
    </row>
    <row r="218" spans="1:10">
      <c r="A218" s="458"/>
      <c r="B218" s="459"/>
      <c r="C218" s="459"/>
      <c r="D218" s="459"/>
      <c r="E218" s="460"/>
      <c r="F218" s="458"/>
      <c r="G218" s="459"/>
      <c r="H218" s="459"/>
      <c r="I218" s="459"/>
      <c r="J218" s="460"/>
    </row>
    <row r="219" spans="1:10">
      <c r="A219" s="461"/>
      <c r="B219" s="462"/>
      <c r="C219" s="462"/>
      <c r="D219" s="462"/>
      <c r="E219" s="463"/>
      <c r="F219" s="461"/>
      <c r="G219" s="462"/>
      <c r="H219" s="462"/>
      <c r="I219" s="462"/>
      <c r="J219" s="463"/>
    </row>
    <row r="220" spans="1:10">
      <c r="A220" s="461"/>
      <c r="B220" s="462"/>
      <c r="C220" s="462"/>
      <c r="D220" s="462"/>
      <c r="E220" s="463"/>
      <c r="F220" s="461"/>
      <c r="G220" s="462"/>
      <c r="H220" s="462"/>
      <c r="I220" s="462"/>
      <c r="J220" s="463"/>
    </row>
    <row r="221" spans="1:10">
      <c r="A221" s="461"/>
      <c r="B221" s="462"/>
      <c r="C221" s="462"/>
      <c r="D221" s="462"/>
      <c r="E221" s="463"/>
      <c r="F221" s="461"/>
      <c r="G221" s="462"/>
      <c r="H221" s="462"/>
      <c r="I221" s="462"/>
      <c r="J221" s="463"/>
    </row>
    <row r="222" spans="1:10">
      <c r="A222" s="461"/>
      <c r="B222" s="462"/>
      <c r="C222" s="462"/>
      <c r="D222" s="462"/>
      <c r="E222" s="463"/>
      <c r="F222" s="461"/>
      <c r="G222" s="462"/>
      <c r="H222" s="462"/>
      <c r="I222" s="462"/>
      <c r="J222" s="463"/>
    </row>
    <row r="223" spans="1:10">
      <c r="A223" s="461"/>
      <c r="B223" s="462"/>
      <c r="C223" s="462"/>
      <c r="D223" s="462"/>
      <c r="E223" s="463"/>
      <c r="F223" s="461"/>
      <c r="G223" s="462"/>
      <c r="H223" s="462"/>
      <c r="I223" s="462"/>
      <c r="J223" s="463"/>
    </row>
    <row r="224" spans="1:10">
      <c r="A224" s="461"/>
      <c r="B224" s="462"/>
      <c r="C224" s="462"/>
      <c r="D224" s="462"/>
      <c r="E224" s="463"/>
      <c r="F224" s="461"/>
      <c r="G224" s="462"/>
      <c r="H224" s="462"/>
      <c r="I224" s="462"/>
      <c r="J224" s="463"/>
    </row>
    <row r="225" spans="1:10">
      <c r="A225" s="461"/>
      <c r="B225" s="462"/>
      <c r="C225" s="462"/>
      <c r="D225" s="462"/>
      <c r="E225" s="463"/>
      <c r="F225" s="461"/>
      <c r="G225" s="462"/>
      <c r="H225" s="462"/>
      <c r="I225" s="462"/>
      <c r="J225" s="463"/>
    </row>
    <row r="226" spans="1:10">
      <c r="A226" s="461"/>
      <c r="B226" s="462"/>
      <c r="C226" s="462"/>
      <c r="D226" s="462"/>
      <c r="E226" s="463"/>
      <c r="F226" s="461"/>
      <c r="G226" s="462"/>
      <c r="H226" s="462"/>
      <c r="I226" s="462"/>
      <c r="J226" s="463"/>
    </row>
    <row r="227" spans="1:10">
      <c r="A227" s="461"/>
      <c r="B227" s="462"/>
      <c r="C227" s="462"/>
      <c r="D227" s="462"/>
      <c r="E227" s="463"/>
      <c r="F227" s="461"/>
      <c r="G227" s="462"/>
      <c r="H227" s="462"/>
      <c r="I227" s="462"/>
      <c r="J227" s="463"/>
    </row>
    <row r="228" spans="1:10">
      <c r="A228" s="461"/>
      <c r="B228" s="462"/>
      <c r="C228" s="462"/>
      <c r="D228" s="462"/>
      <c r="E228" s="463"/>
      <c r="F228" s="461"/>
      <c r="G228" s="462"/>
      <c r="H228" s="462"/>
      <c r="I228" s="462"/>
      <c r="J228" s="463"/>
    </row>
    <row r="229" spans="1:10">
      <c r="A229" s="461"/>
      <c r="B229" s="462"/>
      <c r="C229" s="462"/>
      <c r="D229" s="462"/>
      <c r="E229" s="463"/>
      <c r="F229" s="461"/>
      <c r="G229" s="462"/>
      <c r="H229" s="462"/>
      <c r="I229" s="462"/>
      <c r="J229" s="463"/>
    </row>
    <row r="230" spans="1:10">
      <c r="A230" s="461"/>
      <c r="B230" s="462"/>
      <c r="C230" s="462"/>
      <c r="D230" s="462"/>
      <c r="E230" s="463"/>
      <c r="F230" s="461"/>
      <c r="G230" s="462"/>
      <c r="H230" s="462"/>
      <c r="I230" s="462"/>
      <c r="J230" s="463"/>
    </row>
    <row r="231" spans="1:10">
      <c r="A231" s="461"/>
      <c r="B231" s="462"/>
      <c r="C231" s="462"/>
      <c r="D231" s="462"/>
      <c r="E231" s="463"/>
      <c r="F231" s="461"/>
      <c r="G231" s="462"/>
      <c r="H231" s="462"/>
      <c r="I231" s="462"/>
      <c r="J231" s="463"/>
    </row>
    <row r="232" spans="1:10">
      <c r="A232" s="461"/>
      <c r="B232" s="462"/>
      <c r="C232" s="462"/>
      <c r="D232" s="462"/>
      <c r="E232" s="463"/>
      <c r="F232" s="461"/>
      <c r="G232" s="462"/>
      <c r="H232" s="462"/>
      <c r="I232" s="462"/>
      <c r="J232" s="463"/>
    </row>
    <row r="233" spans="1:10">
      <c r="A233" s="461"/>
      <c r="B233" s="462"/>
      <c r="C233" s="462"/>
      <c r="D233" s="462"/>
      <c r="E233" s="463"/>
      <c r="F233" s="461"/>
      <c r="G233" s="462"/>
      <c r="H233" s="462"/>
      <c r="I233" s="462"/>
      <c r="J233" s="463"/>
    </row>
    <row r="234" spans="1:10">
      <c r="A234" s="461"/>
      <c r="B234" s="462"/>
      <c r="C234" s="462"/>
      <c r="D234" s="462"/>
      <c r="E234" s="463"/>
      <c r="F234" s="461"/>
      <c r="G234" s="462"/>
      <c r="H234" s="462"/>
      <c r="I234" s="462"/>
      <c r="J234" s="463"/>
    </row>
    <row r="235" spans="1:10">
      <c r="A235" s="461"/>
      <c r="B235" s="462"/>
      <c r="C235" s="462"/>
      <c r="D235" s="462"/>
      <c r="E235" s="463"/>
      <c r="F235" s="461"/>
      <c r="G235" s="462"/>
      <c r="H235" s="462"/>
      <c r="I235" s="462"/>
      <c r="J235" s="463"/>
    </row>
    <row r="236" spans="1:10">
      <c r="A236" s="461"/>
      <c r="B236" s="462"/>
      <c r="C236" s="462"/>
      <c r="D236" s="462"/>
      <c r="E236" s="463"/>
      <c r="F236" s="461"/>
      <c r="G236" s="462"/>
      <c r="H236" s="462"/>
      <c r="I236" s="462"/>
      <c r="J236" s="463"/>
    </row>
    <row r="237" spans="1:10">
      <c r="A237" s="461"/>
      <c r="B237" s="462"/>
      <c r="C237" s="462"/>
      <c r="D237" s="462"/>
      <c r="E237" s="463"/>
      <c r="F237" s="461"/>
      <c r="G237" s="462"/>
      <c r="H237" s="462"/>
      <c r="I237" s="462"/>
      <c r="J237" s="463"/>
    </row>
    <row r="238" spans="1:10" ht="15.75">
      <c r="A238" s="457" t="s">
        <v>721</v>
      </c>
      <c r="B238" s="457"/>
      <c r="C238" s="457"/>
      <c r="D238" s="457"/>
      <c r="E238" s="457"/>
      <c r="F238" s="457" t="s">
        <v>722</v>
      </c>
      <c r="G238" s="457"/>
      <c r="H238" s="457"/>
      <c r="I238" s="457"/>
      <c r="J238" s="457"/>
    </row>
    <row r="239" spans="1:10">
      <c r="A239" s="458"/>
      <c r="B239" s="459"/>
      <c r="C239" s="459"/>
      <c r="D239" s="459"/>
      <c r="E239" s="460"/>
      <c r="F239" s="458"/>
      <c r="G239" s="459"/>
      <c r="H239" s="459"/>
      <c r="I239" s="459"/>
      <c r="J239" s="460"/>
    </row>
    <row r="240" spans="1:10">
      <c r="A240" s="461"/>
      <c r="B240" s="462"/>
      <c r="C240" s="462"/>
      <c r="D240" s="462"/>
      <c r="E240" s="463"/>
      <c r="F240" s="461"/>
      <c r="G240" s="462"/>
      <c r="H240" s="462"/>
      <c r="I240" s="462"/>
      <c r="J240" s="463"/>
    </row>
    <row r="241" spans="1:10">
      <c r="A241" s="461"/>
      <c r="B241" s="462"/>
      <c r="C241" s="462"/>
      <c r="D241" s="462"/>
      <c r="E241" s="463"/>
      <c r="F241" s="461"/>
      <c r="G241" s="462"/>
      <c r="H241" s="462"/>
      <c r="I241" s="462"/>
      <c r="J241" s="463"/>
    </row>
    <row r="242" spans="1:10">
      <c r="A242" s="461"/>
      <c r="B242" s="462"/>
      <c r="C242" s="462"/>
      <c r="D242" s="462"/>
      <c r="E242" s="463"/>
      <c r="F242" s="461"/>
      <c r="G242" s="462"/>
      <c r="H242" s="462"/>
      <c r="I242" s="462"/>
      <c r="J242" s="463"/>
    </row>
    <row r="243" spans="1:10">
      <c r="A243" s="461"/>
      <c r="B243" s="462"/>
      <c r="C243" s="462"/>
      <c r="D243" s="462"/>
      <c r="E243" s="463"/>
      <c r="F243" s="461"/>
      <c r="G243" s="462"/>
      <c r="H243" s="462"/>
      <c r="I243" s="462"/>
      <c r="J243" s="463"/>
    </row>
    <row r="244" spans="1:10">
      <c r="A244" s="461"/>
      <c r="B244" s="462"/>
      <c r="C244" s="462"/>
      <c r="D244" s="462"/>
      <c r="E244" s="463"/>
      <c r="F244" s="461"/>
      <c r="G244" s="462"/>
      <c r="H244" s="462"/>
      <c r="I244" s="462"/>
      <c r="J244" s="463"/>
    </row>
    <row r="245" spans="1:10">
      <c r="A245" s="461"/>
      <c r="B245" s="462"/>
      <c r="C245" s="462"/>
      <c r="D245" s="462"/>
      <c r="E245" s="463"/>
      <c r="F245" s="461"/>
      <c r="G245" s="462"/>
      <c r="H245" s="462"/>
      <c r="I245" s="462"/>
      <c r="J245" s="463"/>
    </row>
    <row r="246" spans="1:10">
      <c r="A246" s="461"/>
      <c r="B246" s="462"/>
      <c r="C246" s="462"/>
      <c r="D246" s="462"/>
      <c r="E246" s="463"/>
      <c r="F246" s="461"/>
      <c r="G246" s="462"/>
      <c r="H246" s="462"/>
      <c r="I246" s="462"/>
      <c r="J246" s="463"/>
    </row>
    <row r="247" spans="1:10">
      <c r="A247" s="461"/>
      <c r="B247" s="462"/>
      <c r="C247" s="462"/>
      <c r="D247" s="462"/>
      <c r="E247" s="463"/>
      <c r="F247" s="461"/>
      <c r="G247" s="462"/>
      <c r="H247" s="462"/>
      <c r="I247" s="462"/>
      <c r="J247" s="463"/>
    </row>
    <row r="248" spans="1:10">
      <c r="A248" s="461"/>
      <c r="B248" s="462"/>
      <c r="C248" s="462"/>
      <c r="D248" s="462"/>
      <c r="E248" s="463"/>
      <c r="F248" s="461"/>
      <c r="G248" s="462"/>
      <c r="H248" s="462"/>
      <c r="I248" s="462"/>
      <c r="J248" s="463"/>
    </row>
    <row r="249" spans="1:10">
      <c r="A249" s="461"/>
      <c r="B249" s="462"/>
      <c r="C249" s="462"/>
      <c r="D249" s="462"/>
      <c r="E249" s="463"/>
      <c r="F249" s="461"/>
      <c r="G249" s="462"/>
      <c r="H249" s="462"/>
      <c r="I249" s="462"/>
      <c r="J249" s="463"/>
    </row>
    <row r="250" spans="1:10">
      <c r="A250" s="461"/>
      <c r="B250" s="462"/>
      <c r="C250" s="462"/>
      <c r="D250" s="462"/>
      <c r="E250" s="463"/>
      <c r="F250" s="461"/>
      <c r="G250" s="462"/>
      <c r="H250" s="462"/>
      <c r="I250" s="462"/>
      <c r="J250" s="463"/>
    </row>
    <row r="251" spans="1:10">
      <c r="A251" s="461"/>
      <c r="B251" s="462"/>
      <c r="C251" s="462"/>
      <c r="D251" s="462"/>
      <c r="E251" s="463"/>
      <c r="F251" s="461"/>
      <c r="G251" s="462"/>
      <c r="H251" s="462"/>
      <c r="I251" s="462"/>
      <c r="J251" s="463"/>
    </row>
    <row r="252" spans="1:10">
      <c r="A252" s="461"/>
      <c r="B252" s="462"/>
      <c r="C252" s="462"/>
      <c r="D252" s="462"/>
      <c r="E252" s="463"/>
      <c r="F252" s="461"/>
      <c r="G252" s="462"/>
      <c r="H252" s="462"/>
      <c r="I252" s="462"/>
      <c r="J252" s="463"/>
    </row>
    <row r="253" spans="1:10">
      <c r="A253" s="461"/>
      <c r="B253" s="462"/>
      <c r="C253" s="462"/>
      <c r="D253" s="462"/>
      <c r="E253" s="463"/>
      <c r="F253" s="461"/>
      <c r="G253" s="462"/>
      <c r="H253" s="462"/>
      <c r="I253" s="462"/>
      <c r="J253" s="463"/>
    </row>
    <row r="254" spans="1:10">
      <c r="A254" s="461"/>
      <c r="B254" s="462"/>
      <c r="C254" s="462"/>
      <c r="D254" s="462"/>
      <c r="E254" s="463"/>
      <c r="F254" s="461"/>
      <c r="G254" s="462"/>
      <c r="H254" s="462"/>
      <c r="I254" s="462"/>
      <c r="J254" s="463"/>
    </row>
    <row r="255" spans="1:10">
      <c r="A255" s="461"/>
      <c r="B255" s="462"/>
      <c r="C255" s="462"/>
      <c r="D255" s="462"/>
      <c r="E255" s="463"/>
      <c r="F255" s="461"/>
      <c r="G255" s="462"/>
      <c r="H255" s="462"/>
      <c r="I255" s="462"/>
      <c r="J255" s="463"/>
    </row>
    <row r="256" spans="1:10">
      <c r="A256" s="461"/>
      <c r="B256" s="462"/>
      <c r="C256" s="462"/>
      <c r="D256" s="462"/>
      <c r="E256" s="463"/>
      <c r="F256" s="461"/>
      <c r="G256" s="462"/>
      <c r="H256" s="462"/>
      <c r="I256" s="462"/>
      <c r="J256" s="463"/>
    </row>
    <row r="257" spans="1:10">
      <c r="A257" s="461"/>
      <c r="B257" s="462"/>
      <c r="C257" s="462"/>
      <c r="D257" s="462"/>
      <c r="E257" s="463"/>
      <c r="F257" s="461"/>
      <c r="G257" s="462"/>
      <c r="H257" s="462"/>
      <c r="I257" s="462"/>
      <c r="J257" s="463"/>
    </row>
    <row r="258" spans="1:10">
      <c r="A258" s="461"/>
      <c r="B258" s="462"/>
      <c r="C258" s="462"/>
      <c r="D258" s="462"/>
      <c r="E258" s="463"/>
      <c r="F258" s="461"/>
      <c r="G258" s="462"/>
      <c r="H258" s="462"/>
      <c r="I258" s="462"/>
      <c r="J258" s="463"/>
    </row>
    <row r="259" spans="1:10" ht="15.75">
      <c r="A259" s="457" t="s">
        <v>723</v>
      </c>
      <c r="B259" s="457"/>
      <c r="C259" s="457"/>
      <c r="D259" s="457"/>
      <c r="E259" s="457"/>
      <c r="F259" s="457" t="s">
        <v>724</v>
      </c>
      <c r="G259" s="457"/>
      <c r="H259" s="457"/>
      <c r="I259" s="457"/>
      <c r="J259" s="457"/>
    </row>
    <row r="260" spans="1:10">
      <c r="A260" s="458"/>
      <c r="B260" s="459"/>
      <c r="C260" s="459"/>
      <c r="D260" s="459"/>
      <c r="E260" s="460"/>
      <c r="F260" s="458"/>
      <c r="G260" s="459"/>
      <c r="H260" s="459"/>
      <c r="I260" s="459"/>
      <c r="J260" s="460"/>
    </row>
    <row r="261" spans="1:10">
      <c r="A261" s="461"/>
      <c r="B261" s="462"/>
      <c r="C261" s="462"/>
      <c r="D261" s="462"/>
      <c r="E261" s="463"/>
      <c r="F261" s="461"/>
      <c r="G261" s="462"/>
      <c r="H261" s="462"/>
      <c r="I261" s="462"/>
      <c r="J261" s="463"/>
    </row>
    <row r="262" spans="1:10">
      <c r="A262" s="461"/>
      <c r="B262" s="462"/>
      <c r="C262" s="462"/>
      <c r="D262" s="462"/>
      <c r="E262" s="463"/>
      <c r="F262" s="461"/>
      <c r="G262" s="462"/>
      <c r="H262" s="462"/>
      <c r="I262" s="462"/>
      <c r="J262" s="463"/>
    </row>
    <row r="263" spans="1:10">
      <c r="A263" s="461"/>
      <c r="B263" s="462"/>
      <c r="C263" s="462"/>
      <c r="D263" s="462"/>
      <c r="E263" s="463"/>
      <c r="F263" s="461"/>
      <c r="G263" s="462"/>
      <c r="H263" s="462"/>
      <c r="I263" s="462"/>
      <c r="J263" s="463"/>
    </row>
    <row r="264" spans="1:10">
      <c r="A264" s="461"/>
      <c r="B264" s="462"/>
      <c r="C264" s="462"/>
      <c r="D264" s="462"/>
      <c r="E264" s="463"/>
      <c r="F264" s="461"/>
      <c r="G264" s="462"/>
      <c r="H264" s="462"/>
      <c r="I264" s="462"/>
      <c r="J264" s="463"/>
    </row>
    <row r="265" spans="1:10">
      <c r="A265" s="461"/>
      <c r="B265" s="462"/>
      <c r="C265" s="462"/>
      <c r="D265" s="462"/>
      <c r="E265" s="463"/>
      <c r="F265" s="461"/>
      <c r="G265" s="462"/>
      <c r="H265" s="462"/>
      <c r="I265" s="462"/>
      <c r="J265" s="463"/>
    </row>
    <row r="266" spans="1:10">
      <c r="A266" s="461"/>
      <c r="B266" s="462"/>
      <c r="C266" s="462"/>
      <c r="D266" s="462"/>
      <c r="E266" s="463"/>
      <c r="F266" s="461"/>
      <c r="G266" s="462"/>
      <c r="H266" s="462"/>
      <c r="I266" s="462"/>
      <c r="J266" s="463"/>
    </row>
    <row r="267" spans="1:10">
      <c r="A267" s="461"/>
      <c r="B267" s="462"/>
      <c r="C267" s="462"/>
      <c r="D267" s="462"/>
      <c r="E267" s="463"/>
      <c r="F267" s="461"/>
      <c r="G267" s="462"/>
      <c r="H267" s="462"/>
      <c r="I267" s="462"/>
      <c r="J267" s="463"/>
    </row>
    <row r="268" spans="1:10">
      <c r="A268" s="461"/>
      <c r="B268" s="462"/>
      <c r="C268" s="462"/>
      <c r="D268" s="462"/>
      <c r="E268" s="463"/>
      <c r="F268" s="461"/>
      <c r="G268" s="462"/>
      <c r="H268" s="462"/>
      <c r="I268" s="462"/>
      <c r="J268" s="463"/>
    </row>
    <row r="269" spans="1:10">
      <c r="A269" s="461"/>
      <c r="B269" s="462"/>
      <c r="C269" s="462"/>
      <c r="D269" s="462"/>
      <c r="E269" s="463"/>
      <c r="F269" s="461"/>
      <c r="G269" s="462"/>
      <c r="H269" s="462"/>
      <c r="I269" s="462"/>
      <c r="J269" s="463"/>
    </row>
    <row r="270" spans="1:10">
      <c r="A270" s="461"/>
      <c r="B270" s="462"/>
      <c r="C270" s="462"/>
      <c r="D270" s="462"/>
      <c r="E270" s="463"/>
      <c r="F270" s="461"/>
      <c r="G270" s="462"/>
      <c r="H270" s="462"/>
      <c r="I270" s="462"/>
      <c r="J270" s="463"/>
    </row>
    <row r="271" spans="1:10">
      <c r="A271" s="461"/>
      <c r="B271" s="462"/>
      <c r="C271" s="462"/>
      <c r="D271" s="462"/>
      <c r="E271" s="463"/>
      <c r="F271" s="461"/>
      <c r="G271" s="462"/>
      <c r="H271" s="462"/>
      <c r="I271" s="462"/>
      <c r="J271" s="463"/>
    </row>
    <row r="272" spans="1:10">
      <c r="A272" s="461"/>
      <c r="B272" s="462"/>
      <c r="C272" s="462"/>
      <c r="D272" s="462"/>
      <c r="E272" s="463"/>
      <c r="F272" s="461"/>
      <c r="G272" s="462"/>
      <c r="H272" s="462"/>
      <c r="I272" s="462"/>
      <c r="J272" s="463"/>
    </row>
    <row r="273" spans="1:10">
      <c r="A273" s="461"/>
      <c r="B273" s="462"/>
      <c r="C273" s="462"/>
      <c r="D273" s="462"/>
      <c r="E273" s="463"/>
      <c r="F273" s="461"/>
      <c r="G273" s="462"/>
      <c r="H273" s="462"/>
      <c r="I273" s="462"/>
      <c r="J273" s="463"/>
    </row>
    <row r="274" spans="1:10">
      <c r="A274" s="461"/>
      <c r="B274" s="462"/>
      <c r="C274" s="462"/>
      <c r="D274" s="462"/>
      <c r="E274" s="463"/>
      <c r="F274" s="461"/>
      <c r="G274" s="462"/>
      <c r="H274" s="462"/>
      <c r="I274" s="462"/>
      <c r="J274" s="463"/>
    </row>
    <row r="275" spans="1:10">
      <c r="A275" s="461"/>
      <c r="B275" s="462"/>
      <c r="C275" s="462"/>
      <c r="D275" s="462"/>
      <c r="E275" s="463"/>
      <c r="F275" s="461"/>
      <c r="G275" s="462"/>
      <c r="H275" s="462"/>
      <c r="I275" s="462"/>
      <c r="J275" s="463"/>
    </row>
    <row r="276" spans="1:10">
      <c r="A276" s="461"/>
      <c r="B276" s="462"/>
      <c r="C276" s="462"/>
      <c r="D276" s="462"/>
      <c r="E276" s="463"/>
      <c r="F276" s="461"/>
      <c r="G276" s="462"/>
      <c r="H276" s="462"/>
      <c r="I276" s="462"/>
      <c r="J276" s="463"/>
    </row>
    <row r="277" spans="1:10">
      <c r="A277" s="461"/>
      <c r="B277" s="462"/>
      <c r="C277" s="462"/>
      <c r="D277" s="462"/>
      <c r="E277" s="463"/>
      <c r="F277" s="461"/>
      <c r="G277" s="462"/>
      <c r="H277" s="462"/>
      <c r="I277" s="462"/>
      <c r="J277" s="463"/>
    </row>
    <row r="278" spans="1:10">
      <c r="A278" s="461"/>
      <c r="B278" s="462"/>
      <c r="C278" s="462"/>
      <c r="D278" s="462"/>
      <c r="E278" s="463"/>
      <c r="F278" s="461"/>
      <c r="G278" s="462"/>
      <c r="H278" s="462"/>
      <c r="I278" s="462"/>
      <c r="J278" s="463"/>
    </row>
    <row r="279" spans="1:10">
      <c r="A279" s="464"/>
      <c r="B279" s="465"/>
      <c r="C279" s="465"/>
      <c r="D279" s="465"/>
      <c r="E279" s="466"/>
      <c r="F279" s="464"/>
      <c r="G279" s="465"/>
      <c r="H279" s="465"/>
      <c r="I279" s="465"/>
      <c r="J279" s="466"/>
    </row>
    <row r="280" spans="1:10">
      <c r="A280" s="470"/>
      <c r="B280" s="471"/>
      <c r="C280" s="471"/>
      <c r="D280" s="471"/>
      <c r="E280" s="472"/>
      <c r="F280" s="470"/>
      <c r="G280" s="471"/>
      <c r="H280" s="471"/>
      <c r="I280" s="471"/>
      <c r="J280" s="472"/>
    </row>
    <row r="281" spans="1:10">
      <c r="A281" s="458"/>
      <c r="B281" s="459"/>
      <c r="C281" s="459"/>
      <c r="D281" s="459"/>
      <c r="E281" s="460"/>
      <c r="F281" s="458"/>
      <c r="G281" s="459"/>
      <c r="H281" s="459"/>
      <c r="I281" s="459"/>
      <c r="J281" s="460"/>
    </row>
    <row r="282" spans="1:10">
      <c r="A282" s="461"/>
      <c r="B282" s="462"/>
      <c r="C282" s="462"/>
      <c r="D282" s="462"/>
      <c r="E282" s="463"/>
      <c r="F282" s="461"/>
      <c r="G282" s="462"/>
      <c r="H282" s="462"/>
      <c r="I282" s="462"/>
      <c r="J282" s="463"/>
    </row>
    <row r="283" spans="1:10">
      <c r="A283" s="461"/>
      <c r="B283" s="462"/>
      <c r="C283" s="462"/>
      <c r="D283" s="462"/>
      <c r="E283" s="463"/>
      <c r="F283" s="461"/>
      <c r="G283" s="462"/>
      <c r="H283" s="462"/>
      <c r="I283" s="462"/>
      <c r="J283" s="463"/>
    </row>
    <row r="284" spans="1:10">
      <c r="A284" s="461"/>
      <c r="B284" s="462"/>
      <c r="C284" s="462"/>
      <c r="D284" s="462"/>
      <c r="E284" s="463"/>
      <c r="F284" s="461"/>
      <c r="G284" s="462"/>
      <c r="H284" s="462"/>
      <c r="I284" s="462"/>
      <c r="J284" s="463"/>
    </row>
    <row r="285" spans="1:10">
      <c r="A285" s="461"/>
      <c r="B285" s="462"/>
      <c r="C285" s="462"/>
      <c r="D285" s="462"/>
      <c r="E285" s="463"/>
      <c r="F285" s="461"/>
      <c r="G285" s="462"/>
      <c r="H285" s="462"/>
      <c r="I285" s="462"/>
      <c r="J285" s="463"/>
    </row>
    <row r="286" spans="1:10">
      <c r="A286" s="461"/>
      <c r="B286" s="462"/>
      <c r="C286" s="462"/>
      <c r="D286" s="462"/>
      <c r="E286" s="463"/>
      <c r="F286" s="461"/>
      <c r="G286" s="462"/>
      <c r="H286" s="462"/>
      <c r="I286" s="462"/>
      <c r="J286" s="463"/>
    </row>
    <row r="287" spans="1:10">
      <c r="A287" s="461"/>
      <c r="B287" s="462"/>
      <c r="C287" s="462"/>
      <c r="D287" s="462"/>
      <c r="E287" s="463"/>
      <c r="F287" s="461"/>
      <c r="G287" s="462"/>
      <c r="H287" s="462"/>
      <c r="I287" s="462"/>
      <c r="J287" s="463"/>
    </row>
    <row r="288" spans="1:10">
      <c r="A288" s="461"/>
      <c r="B288" s="462"/>
      <c r="C288" s="462"/>
      <c r="D288" s="462"/>
      <c r="E288" s="463"/>
      <c r="F288" s="461"/>
      <c r="G288" s="462"/>
      <c r="H288" s="462"/>
      <c r="I288" s="462"/>
      <c r="J288" s="463"/>
    </row>
    <row r="289" spans="1:10">
      <c r="A289" s="461"/>
      <c r="B289" s="462"/>
      <c r="C289" s="462"/>
      <c r="D289" s="462"/>
      <c r="E289" s="463"/>
      <c r="F289" s="461"/>
      <c r="G289" s="462"/>
      <c r="H289" s="462"/>
      <c r="I289" s="462"/>
      <c r="J289" s="463"/>
    </row>
    <row r="290" spans="1:10">
      <c r="A290" s="461"/>
      <c r="B290" s="462"/>
      <c r="C290" s="462"/>
      <c r="D290" s="462"/>
      <c r="E290" s="463"/>
      <c r="F290" s="461"/>
      <c r="G290" s="462"/>
      <c r="H290" s="462"/>
      <c r="I290" s="462"/>
      <c r="J290" s="463"/>
    </row>
    <row r="291" spans="1:10">
      <c r="A291" s="461"/>
      <c r="B291" s="462"/>
      <c r="C291" s="462"/>
      <c r="D291" s="462"/>
      <c r="E291" s="463"/>
      <c r="F291" s="461"/>
      <c r="G291" s="462"/>
      <c r="H291" s="462"/>
      <c r="I291" s="462"/>
      <c r="J291" s="463"/>
    </row>
    <row r="292" spans="1:10">
      <c r="A292" s="461"/>
      <c r="B292" s="462"/>
      <c r="C292" s="462"/>
      <c r="D292" s="462"/>
      <c r="E292" s="463"/>
      <c r="F292" s="461"/>
      <c r="G292" s="462"/>
      <c r="H292" s="462"/>
      <c r="I292" s="462"/>
      <c r="J292" s="463"/>
    </row>
    <row r="293" spans="1:10">
      <c r="A293" s="461"/>
      <c r="B293" s="462"/>
      <c r="C293" s="462"/>
      <c r="D293" s="462"/>
      <c r="E293" s="463"/>
      <c r="F293" s="461"/>
      <c r="G293" s="462"/>
      <c r="H293" s="462"/>
      <c r="I293" s="462"/>
      <c r="J293" s="463"/>
    </row>
    <row r="294" spans="1:10">
      <c r="A294" s="461"/>
      <c r="B294" s="462"/>
      <c r="C294" s="462"/>
      <c r="D294" s="462"/>
      <c r="E294" s="463"/>
      <c r="F294" s="461"/>
      <c r="G294" s="462"/>
      <c r="H294" s="462"/>
      <c r="I294" s="462"/>
      <c r="J294" s="463"/>
    </row>
    <row r="295" spans="1:10">
      <c r="A295" s="461"/>
      <c r="B295" s="462"/>
      <c r="C295" s="462"/>
      <c r="D295" s="462"/>
      <c r="E295" s="463"/>
      <c r="F295" s="461"/>
      <c r="G295" s="462"/>
      <c r="H295" s="462"/>
      <c r="I295" s="462"/>
      <c r="J295" s="463"/>
    </row>
    <row r="296" spans="1:10">
      <c r="A296" s="461"/>
      <c r="B296" s="462"/>
      <c r="C296" s="462"/>
      <c r="D296" s="462"/>
      <c r="E296" s="463"/>
      <c r="F296" s="461"/>
      <c r="G296" s="462"/>
      <c r="H296" s="462"/>
      <c r="I296" s="462"/>
      <c r="J296" s="463"/>
    </row>
    <row r="297" spans="1:10">
      <c r="A297" s="461"/>
      <c r="B297" s="462"/>
      <c r="C297" s="462"/>
      <c r="D297" s="462"/>
      <c r="E297" s="463"/>
      <c r="F297" s="461"/>
      <c r="G297" s="462"/>
      <c r="H297" s="462"/>
      <c r="I297" s="462"/>
      <c r="J297" s="463"/>
    </row>
    <row r="298" spans="1:10">
      <c r="A298" s="461"/>
      <c r="B298" s="462"/>
      <c r="C298" s="462"/>
      <c r="D298" s="462"/>
      <c r="E298" s="463"/>
      <c r="F298" s="461"/>
      <c r="G298" s="462"/>
      <c r="H298" s="462"/>
      <c r="I298" s="462"/>
      <c r="J298" s="463"/>
    </row>
    <row r="299" spans="1:10">
      <c r="A299" s="461"/>
      <c r="B299" s="462"/>
      <c r="C299" s="462"/>
      <c r="D299" s="462"/>
      <c r="E299" s="463"/>
      <c r="F299" s="461"/>
      <c r="G299" s="462"/>
      <c r="H299" s="462"/>
      <c r="I299" s="462"/>
      <c r="J299" s="463"/>
    </row>
    <row r="300" spans="1:10">
      <c r="A300" s="464"/>
      <c r="B300" s="465"/>
      <c r="C300" s="465"/>
      <c r="D300" s="465"/>
      <c r="E300" s="466"/>
      <c r="F300" s="464"/>
      <c r="G300" s="465"/>
      <c r="H300" s="465"/>
      <c r="I300" s="465"/>
      <c r="J300" s="466"/>
    </row>
    <row r="301" spans="1:10">
      <c r="A301" s="470"/>
      <c r="B301" s="471"/>
      <c r="C301" s="471"/>
      <c r="D301" s="471"/>
      <c r="E301" s="472"/>
      <c r="F301" s="470"/>
      <c r="G301" s="471"/>
      <c r="H301" s="471"/>
      <c r="I301" s="471"/>
      <c r="J301" s="472"/>
    </row>
    <row r="302" spans="1:10">
      <c r="A302" s="458"/>
      <c r="B302" s="459"/>
      <c r="C302" s="459"/>
      <c r="D302" s="459"/>
      <c r="E302" s="460"/>
      <c r="F302" s="458"/>
      <c r="G302" s="459"/>
      <c r="H302" s="459"/>
      <c r="I302" s="459"/>
      <c r="J302" s="460"/>
    </row>
    <row r="303" spans="1:10">
      <c r="A303" s="461"/>
      <c r="B303" s="462"/>
      <c r="C303" s="462"/>
      <c r="D303" s="462"/>
      <c r="E303" s="463"/>
      <c r="F303" s="461"/>
      <c r="G303" s="462"/>
      <c r="H303" s="462"/>
      <c r="I303" s="462"/>
      <c r="J303" s="463"/>
    </row>
    <row r="304" spans="1:10">
      <c r="A304" s="461"/>
      <c r="B304" s="462"/>
      <c r="C304" s="462"/>
      <c r="D304" s="462"/>
      <c r="E304" s="463"/>
      <c r="F304" s="461"/>
      <c r="G304" s="462"/>
      <c r="H304" s="462"/>
      <c r="I304" s="462"/>
      <c r="J304" s="463"/>
    </row>
    <row r="305" spans="1:10">
      <c r="A305" s="461"/>
      <c r="B305" s="462"/>
      <c r="C305" s="462"/>
      <c r="D305" s="462"/>
      <c r="E305" s="463"/>
      <c r="F305" s="461"/>
      <c r="G305" s="462"/>
      <c r="H305" s="462"/>
      <c r="I305" s="462"/>
      <c r="J305" s="463"/>
    </row>
    <row r="306" spans="1:10">
      <c r="A306" s="461"/>
      <c r="B306" s="462"/>
      <c r="C306" s="462"/>
      <c r="D306" s="462"/>
      <c r="E306" s="463"/>
      <c r="F306" s="461"/>
      <c r="G306" s="462"/>
      <c r="H306" s="462"/>
      <c r="I306" s="462"/>
      <c r="J306" s="463"/>
    </row>
    <row r="307" spans="1:10">
      <c r="A307" s="461"/>
      <c r="B307" s="462"/>
      <c r="C307" s="462"/>
      <c r="D307" s="462"/>
      <c r="E307" s="463"/>
      <c r="F307" s="461"/>
      <c r="G307" s="462"/>
      <c r="H307" s="462"/>
      <c r="I307" s="462"/>
      <c r="J307" s="463"/>
    </row>
    <row r="308" spans="1:10">
      <c r="A308" s="461"/>
      <c r="B308" s="462"/>
      <c r="C308" s="462"/>
      <c r="D308" s="462"/>
      <c r="E308" s="463"/>
      <c r="F308" s="461"/>
      <c r="G308" s="462"/>
      <c r="H308" s="462"/>
      <c r="I308" s="462"/>
      <c r="J308" s="463"/>
    </row>
    <row r="309" spans="1:10">
      <c r="A309" s="461"/>
      <c r="B309" s="462"/>
      <c r="C309" s="462"/>
      <c r="D309" s="462"/>
      <c r="E309" s="463"/>
      <c r="F309" s="461"/>
      <c r="G309" s="462"/>
      <c r="H309" s="462"/>
      <c r="I309" s="462"/>
      <c r="J309" s="463"/>
    </row>
    <row r="310" spans="1:10">
      <c r="A310" s="461"/>
      <c r="B310" s="462"/>
      <c r="C310" s="462"/>
      <c r="D310" s="462"/>
      <c r="E310" s="463"/>
      <c r="F310" s="461"/>
      <c r="G310" s="462"/>
      <c r="H310" s="462"/>
      <c r="I310" s="462"/>
      <c r="J310" s="463"/>
    </row>
    <row r="311" spans="1:10">
      <c r="A311" s="461"/>
      <c r="B311" s="462"/>
      <c r="C311" s="462"/>
      <c r="D311" s="462"/>
      <c r="E311" s="463"/>
      <c r="F311" s="461"/>
      <c r="G311" s="462"/>
      <c r="H311" s="462"/>
      <c r="I311" s="462"/>
      <c r="J311" s="463"/>
    </row>
    <row r="312" spans="1:10">
      <c r="A312" s="461"/>
      <c r="B312" s="462"/>
      <c r="C312" s="462"/>
      <c r="D312" s="462"/>
      <c r="E312" s="463"/>
      <c r="F312" s="461"/>
      <c r="G312" s="462"/>
      <c r="H312" s="462"/>
      <c r="I312" s="462"/>
      <c r="J312" s="463"/>
    </row>
    <row r="313" spans="1:10">
      <c r="A313" s="461"/>
      <c r="B313" s="462"/>
      <c r="C313" s="462"/>
      <c r="D313" s="462"/>
      <c r="E313" s="463"/>
      <c r="F313" s="461"/>
      <c r="G313" s="462"/>
      <c r="H313" s="462"/>
      <c r="I313" s="462"/>
      <c r="J313" s="463"/>
    </row>
    <row r="314" spans="1:10">
      <c r="A314" s="461"/>
      <c r="B314" s="462"/>
      <c r="C314" s="462"/>
      <c r="D314" s="462"/>
      <c r="E314" s="463"/>
      <c r="F314" s="461"/>
      <c r="G314" s="462"/>
      <c r="H314" s="462"/>
      <c r="I314" s="462"/>
      <c r="J314" s="463"/>
    </row>
    <row r="315" spans="1:10">
      <c r="A315" s="461"/>
      <c r="B315" s="462"/>
      <c r="C315" s="462"/>
      <c r="D315" s="462"/>
      <c r="E315" s="463"/>
      <c r="F315" s="461"/>
      <c r="G315" s="462"/>
      <c r="H315" s="462"/>
      <c r="I315" s="462"/>
      <c r="J315" s="463"/>
    </row>
    <row r="316" spans="1:10">
      <c r="A316" s="461"/>
      <c r="B316" s="462"/>
      <c r="C316" s="462"/>
      <c r="D316" s="462"/>
      <c r="E316" s="463"/>
      <c r="F316" s="461"/>
      <c r="G316" s="462"/>
      <c r="H316" s="462"/>
      <c r="I316" s="462"/>
      <c r="J316" s="463"/>
    </row>
    <row r="317" spans="1:10">
      <c r="A317" s="461"/>
      <c r="B317" s="462"/>
      <c r="C317" s="462"/>
      <c r="D317" s="462"/>
      <c r="E317" s="463"/>
      <c r="F317" s="461"/>
      <c r="G317" s="462"/>
      <c r="H317" s="462"/>
      <c r="I317" s="462"/>
      <c r="J317" s="463"/>
    </row>
    <row r="318" spans="1:10">
      <c r="A318" s="461"/>
      <c r="B318" s="462"/>
      <c r="C318" s="462"/>
      <c r="D318" s="462"/>
      <c r="E318" s="463"/>
      <c r="F318" s="461"/>
      <c r="G318" s="462"/>
      <c r="H318" s="462"/>
      <c r="I318" s="462"/>
      <c r="J318" s="463"/>
    </row>
    <row r="319" spans="1:10">
      <c r="A319" s="461"/>
      <c r="B319" s="462"/>
      <c r="C319" s="462"/>
      <c r="D319" s="462"/>
      <c r="E319" s="463"/>
      <c r="F319" s="461"/>
      <c r="G319" s="462"/>
      <c r="H319" s="462"/>
      <c r="I319" s="462"/>
      <c r="J319" s="463"/>
    </row>
    <row r="320" spans="1:10">
      <c r="A320" s="461"/>
      <c r="B320" s="462"/>
      <c r="C320" s="462"/>
      <c r="D320" s="462"/>
      <c r="E320" s="463"/>
      <c r="F320" s="461"/>
      <c r="G320" s="462"/>
      <c r="H320" s="462"/>
      <c r="I320" s="462"/>
      <c r="J320" s="463"/>
    </row>
    <row r="321" spans="1:10">
      <c r="A321" s="464"/>
      <c r="B321" s="465"/>
      <c r="C321" s="465"/>
      <c r="D321" s="465"/>
      <c r="E321" s="466"/>
      <c r="F321" s="464"/>
      <c r="G321" s="465"/>
      <c r="H321" s="465"/>
      <c r="I321" s="465"/>
      <c r="J321" s="466"/>
    </row>
    <row r="322" spans="1:10">
      <c r="A322" s="470"/>
      <c r="B322" s="471"/>
      <c r="C322" s="471"/>
      <c r="D322" s="471"/>
      <c r="E322" s="472"/>
      <c r="F322" s="470"/>
      <c r="G322" s="471"/>
      <c r="H322" s="471"/>
      <c r="I322" s="471"/>
      <c r="J322" s="472"/>
    </row>
    <row r="323" spans="1:10">
      <c r="A323" s="363"/>
      <c r="B323" s="364"/>
      <c r="C323" s="364"/>
      <c r="D323" s="364"/>
      <c r="E323" s="365"/>
      <c r="F323" s="363"/>
      <c r="G323" s="364"/>
      <c r="H323" s="364"/>
      <c r="I323" s="364"/>
      <c r="J323" s="365"/>
    </row>
    <row r="324" spans="1:10">
      <c r="A324" s="366"/>
      <c r="B324" s="367"/>
      <c r="C324" s="367"/>
      <c r="D324" s="367"/>
      <c r="E324" s="368"/>
      <c r="F324" s="366"/>
      <c r="G324" s="367"/>
      <c r="H324" s="367"/>
      <c r="I324" s="367"/>
      <c r="J324" s="368"/>
    </row>
    <row r="325" spans="1:10" ht="15">
      <c r="A325" s="189"/>
      <c r="B325" s="190" t="s">
        <v>697</v>
      </c>
      <c r="C325" s="191"/>
      <c r="D325" s="367"/>
      <c r="E325" s="368"/>
      <c r="F325" s="366"/>
      <c r="G325" s="367"/>
      <c r="H325" s="372" t="s">
        <v>686</v>
      </c>
      <c r="I325" s="372"/>
      <c r="J325" s="372"/>
    </row>
    <row r="326" spans="1:10">
      <c r="A326" s="192"/>
      <c r="B326" s="193" t="s">
        <v>454</v>
      </c>
      <c r="C326" s="188"/>
      <c r="D326" s="367"/>
      <c r="E326" s="368"/>
      <c r="F326" s="366"/>
      <c r="G326" s="367"/>
      <c r="H326" s="373" t="s">
        <v>454</v>
      </c>
      <c r="I326" s="373"/>
      <c r="J326" s="373"/>
    </row>
    <row r="327" spans="1:10">
      <c r="A327" s="192"/>
      <c r="B327" s="193" t="s">
        <v>698</v>
      </c>
      <c r="C327" s="188"/>
      <c r="D327" s="367"/>
      <c r="E327" s="368"/>
      <c r="F327" s="366"/>
      <c r="G327" s="367"/>
      <c r="H327" s="373" t="s">
        <v>832</v>
      </c>
      <c r="I327" s="373"/>
      <c r="J327" s="373"/>
    </row>
    <row r="328" spans="1:10">
      <c r="A328" s="366"/>
      <c r="B328" s="367"/>
      <c r="C328" s="367"/>
      <c r="D328" s="367"/>
      <c r="E328" s="368"/>
      <c r="F328" s="366"/>
      <c r="G328" s="367"/>
      <c r="H328" s="367"/>
      <c r="I328" s="367"/>
      <c r="J328" s="368"/>
    </row>
    <row r="329" spans="1:10">
      <c r="A329" s="366"/>
      <c r="B329" s="367"/>
      <c r="C329" s="367"/>
      <c r="D329" s="367"/>
      <c r="E329" s="368"/>
      <c r="F329" s="366"/>
      <c r="G329" s="367"/>
      <c r="H329" s="367"/>
      <c r="I329" s="367"/>
      <c r="J329" s="368"/>
    </row>
    <row r="330" spans="1:10">
      <c r="A330" s="366"/>
      <c r="B330" s="367"/>
      <c r="C330" s="367"/>
      <c r="D330" s="367"/>
      <c r="E330" s="368"/>
      <c r="F330" s="366"/>
      <c r="G330" s="367"/>
      <c r="H330" s="367"/>
      <c r="I330" s="367"/>
      <c r="J330" s="368"/>
    </row>
    <row r="331" spans="1:10">
      <c r="A331" s="366"/>
      <c r="B331" s="367"/>
      <c r="C331" s="367"/>
      <c r="D331" s="367"/>
      <c r="E331" s="368"/>
      <c r="F331" s="366"/>
      <c r="G331" s="367"/>
      <c r="H331" s="367"/>
      <c r="I331" s="367"/>
      <c r="J331" s="368"/>
    </row>
    <row r="332" spans="1:10">
      <c r="A332" s="366"/>
      <c r="B332" s="367"/>
      <c r="C332" s="367"/>
      <c r="D332" s="367"/>
      <c r="E332" s="368"/>
      <c r="F332" s="366"/>
      <c r="G332" s="367"/>
      <c r="H332" s="367"/>
      <c r="I332" s="367"/>
      <c r="J332" s="368"/>
    </row>
    <row r="333" spans="1:10">
      <c r="A333" s="366"/>
      <c r="B333" s="367"/>
      <c r="C333" s="367"/>
      <c r="D333" s="367"/>
      <c r="E333" s="368"/>
      <c r="F333" s="366"/>
      <c r="G333" s="367"/>
      <c r="H333" s="367"/>
      <c r="I333" s="367"/>
      <c r="J333" s="368"/>
    </row>
    <row r="334" spans="1:10">
      <c r="A334" s="366"/>
      <c r="B334" s="367"/>
      <c r="C334" s="367"/>
      <c r="D334" s="367"/>
      <c r="E334" s="368"/>
      <c r="F334" s="366"/>
      <c r="G334" s="367"/>
      <c r="H334" s="367"/>
      <c r="I334" s="367"/>
      <c r="J334" s="368"/>
    </row>
    <row r="335" spans="1:10">
      <c r="A335" s="366"/>
      <c r="B335" s="367"/>
      <c r="C335" s="367"/>
      <c r="D335" s="367"/>
      <c r="E335" s="368"/>
      <c r="F335" s="366"/>
      <c r="G335" s="367"/>
      <c r="H335" s="367"/>
      <c r="I335" s="367"/>
      <c r="J335" s="368"/>
    </row>
    <row r="336" spans="1:10">
      <c r="A336" s="366"/>
      <c r="B336" s="367"/>
      <c r="C336" s="367"/>
      <c r="D336" s="367"/>
      <c r="E336" s="368"/>
      <c r="F336" s="366"/>
      <c r="G336" s="367"/>
      <c r="H336" s="367"/>
      <c r="I336" s="367"/>
      <c r="J336" s="368"/>
    </row>
    <row r="337" spans="1:10">
      <c r="A337" s="366"/>
      <c r="B337" s="367"/>
      <c r="C337" s="367"/>
      <c r="D337" s="367"/>
      <c r="E337" s="368"/>
      <c r="F337" s="366"/>
      <c r="G337" s="367"/>
      <c r="H337" s="367"/>
      <c r="I337" s="367"/>
      <c r="J337" s="368"/>
    </row>
    <row r="338" spans="1:10">
      <c r="A338" s="366"/>
      <c r="B338" s="367"/>
      <c r="C338" s="367"/>
      <c r="D338" s="367"/>
      <c r="E338" s="368"/>
      <c r="F338" s="366"/>
      <c r="G338" s="367"/>
      <c r="H338" s="367"/>
      <c r="I338" s="367"/>
      <c r="J338" s="368"/>
    </row>
    <row r="339" spans="1:10">
      <c r="A339" s="366"/>
      <c r="B339" s="367"/>
      <c r="C339" s="367"/>
      <c r="D339" s="367"/>
      <c r="E339" s="368"/>
      <c r="F339" s="366"/>
      <c r="G339" s="367"/>
      <c r="H339" s="367"/>
      <c r="I339" s="367"/>
      <c r="J339" s="368"/>
    </row>
    <row r="340" spans="1:10">
      <c r="A340" s="366"/>
      <c r="B340" s="367"/>
      <c r="C340" s="367"/>
      <c r="D340" s="367"/>
      <c r="E340" s="368"/>
      <c r="F340" s="366"/>
      <c r="G340" s="367"/>
      <c r="H340" s="367"/>
      <c r="I340" s="367"/>
      <c r="J340" s="368"/>
    </row>
    <row r="341" spans="1:10">
      <c r="A341" s="366"/>
      <c r="B341" s="367"/>
      <c r="C341" s="367"/>
      <c r="D341" s="367"/>
      <c r="E341" s="368"/>
      <c r="F341" s="366"/>
      <c r="G341" s="367"/>
      <c r="H341" s="367"/>
      <c r="I341" s="367"/>
      <c r="J341" s="368"/>
    </row>
    <row r="342" spans="1:10">
      <c r="A342" s="369"/>
      <c r="B342" s="370"/>
      <c r="C342" s="370"/>
      <c r="D342" s="370"/>
      <c r="E342" s="371"/>
      <c r="F342" s="369"/>
      <c r="G342" s="370"/>
      <c r="H342" s="370"/>
      <c r="I342" s="370"/>
      <c r="J342" s="371"/>
    </row>
    <row r="343" spans="1:10">
      <c r="A343" s="467"/>
      <c r="B343" s="468"/>
      <c r="C343" s="468"/>
      <c r="D343" s="468"/>
      <c r="E343" s="469"/>
      <c r="F343" s="467"/>
      <c r="G343" s="468"/>
      <c r="H343" s="468"/>
      <c r="I343" s="468"/>
      <c r="J343" s="469"/>
    </row>
  </sheetData>
  <sheetProtection selectLockedCells="1"/>
  <mergeCells count="71">
    <mergeCell ref="A28:E28"/>
    <mergeCell ref="F28:J28"/>
    <mergeCell ref="A197:E216"/>
    <mergeCell ref="F197:J216"/>
    <mergeCell ref="A175:E175"/>
    <mergeCell ref="F175:J175"/>
    <mergeCell ref="A155:E174"/>
    <mergeCell ref="F155:J174"/>
    <mergeCell ref="A196:E196"/>
    <mergeCell ref="F196:J196"/>
    <mergeCell ref="A49:E49"/>
    <mergeCell ref="A50:E69"/>
    <mergeCell ref="F50:J69"/>
    <mergeCell ref="A71:E90"/>
    <mergeCell ref="F71:J90"/>
    <mergeCell ref="A70:E70"/>
    <mergeCell ref="F218:J237"/>
    <mergeCell ref="A1:B1"/>
    <mergeCell ref="C1:H1"/>
    <mergeCell ref="I1:J1"/>
    <mergeCell ref="A4:J4"/>
    <mergeCell ref="B6:E6"/>
    <mergeCell ref="H6:J6"/>
    <mergeCell ref="A8:E27"/>
    <mergeCell ref="F8:J27"/>
    <mergeCell ref="A29:E48"/>
    <mergeCell ref="F29:J48"/>
    <mergeCell ref="A176:E195"/>
    <mergeCell ref="F176:J195"/>
    <mergeCell ref="A91:E91"/>
    <mergeCell ref="F91:J91"/>
    <mergeCell ref="F49:J49"/>
    <mergeCell ref="F70:J70"/>
    <mergeCell ref="A92:E111"/>
    <mergeCell ref="F92:J111"/>
    <mergeCell ref="A343:E343"/>
    <mergeCell ref="F343:J343"/>
    <mergeCell ref="A322:E322"/>
    <mergeCell ref="F322:J322"/>
    <mergeCell ref="A301:E301"/>
    <mergeCell ref="F301:J301"/>
    <mergeCell ref="A302:E321"/>
    <mergeCell ref="F302:J321"/>
    <mergeCell ref="A280:E280"/>
    <mergeCell ref="F280:J280"/>
    <mergeCell ref="A281:E300"/>
    <mergeCell ref="F281:J300"/>
    <mergeCell ref="A112:E112"/>
    <mergeCell ref="F112:J112"/>
    <mergeCell ref="A113:E132"/>
    <mergeCell ref="F113:J132"/>
    <mergeCell ref="A134:E153"/>
    <mergeCell ref="F134:J153"/>
    <mergeCell ref="A133:E133"/>
    <mergeCell ref="F133:J133"/>
    <mergeCell ref="H325:J325"/>
    <mergeCell ref="H326:J326"/>
    <mergeCell ref="H327:J327"/>
    <mergeCell ref="A154:E154"/>
    <mergeCell ref="F154:J154"/>
    <mergeCell ref="F259:J259"/>
    <mergeCell ref="A259:E259"/>
    <mergeCell ref="A260:E279"/>
    <mergeCell ref="F260:J279"/>
    <mergeCell ref="A217:E217"/>
    <mergeCell ref="F217:J217"/>
    <mergeCell ref="A238:E238"/>
    <mergeCell ref="F238:J238"/>
    <mergeCell ref="A239:E258"/>
    <mergeCell ref="F239:J258"/>
    <mergeCell ref="A218:E237"/>
  </mergeCells>
  <pageMargins left="0.78740157480314965" right="0.59055118110236227" top="0.78740157480314965" bottom="0.78740157480314965" header="0" footer="0"/>
  <pageSetup paperSize="9" scale="65" fitToHeight="0" orientation="portrait" r:id="rId1"/>
  <rowBreaks count="3" manualBreakCount="3">
    <brk id="70" max="16383" man="1"/>
    <brk id="133" max="16383" man="1"/>
    <brk id="196"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5">
    <pageSetUpPr fitToPage="1"/>
  </sheetPr>
  <dimension ref="A1:Z298"/>
  <sheetViews>
    <sheetView showGridLines="0" view="pageBreakPreview" topLeftCell="A46" zoomScaleNormal="100" zoomScaleSheetLayoutView="100" workbookViewId="0">
      <selection activeCell="B52" sqref="B52:J52"/>
    </sheetView>
  </sheetViews>
  <sheetFormatPr defaultColWidth="0" defaultRowHeight="14.25" zeroHeight="1"/>
  <cols>
    <col min="1" max="1" width="21.5703125" style="94" customWidth="1"/>
    <col min="2" max="2" width="11.85546875" style="94" customWidth="1"/>
    <col min="3" max="3" width="11.42578125" style="94" customWidth="1"/>
    <col min="4" max="4" width="10.85546875" style="94" customWidth="1"/>
    <col min="5" max="5" width="20.7109375" style="94" customWidth="1"/>
    <col min="6" max="6" width="5.42578125" style="94" customWidth="1"/>
    <col min="7" max="7" width="15.42578125" style="94" customWidth="1"/>
    <col min="8" max="8" width="17.28515625" style="94" customWidth="1"/>
    <col min="9" max="9" width="18.28515625" style="94" customWidth="1"/>
    <col min="10" max="10" width="19" style="94" customWidth="1"/>
    <col min="11" max="11" width="0.85546875" style="94" customWidth="1"/>
    <col min="12" max="26" width="0" style="94" hidden="1" customWidth="1"/>
    <col min="27" max="16384" width="9.140625" style="94" hidden="1"/>
  </cols>
  <sheetData>
    <row r="1" spans="1:14" ht="73.5" customHeight="1" thickBot="1">
      <c r="A1" s="529"/>
      <c r="B1" s="529"/>
      <c r="C1" s="530" t="s">
        <v>819</v>
      </c>
      <c r="D1" s="531"/>
      <c r="E1" s="531"/>
      <c r="F1" s="531"/>
      <c r="G1" s="531"/>
      <c r="H1" s="531"/>
      <c r="I1" s="529"/>
      <c r="J1" s="529"/>
    </row>
    <row r="2" spans="1:14" ht="47.25" customHeight="1" thickBot="1">
      <c r="A2" s="101"/>
      <c r="B2" s="22"/>
      <c r="C2" s="150"/>
      <c r="D2" s="145"/>
      <c r="E2" s="145"/>
      <c r="F2" s="145"/>
      <c r="G2" s="145"/>
      <c r="H2" s="145"/>
      <c r="I2" s="101"/>
      <c r="J2" s="101"/>
    </row>
    <row r="3" spans="1:14" ht="5.0999999999999996" customHeight="1">
      <c r="A3" s="101"/>
      <c r="B3" s="101"/>
      <c r="C3" s="101"/>
      <c r="D3" s="101"/>
      <c r="E3" s="101"/>
      <c r="F3" s="101"/>
      <c r="G3" s="101"/>
      <c r="H3" s="101"/>
      <c r="I3" s="101"/>
      <c r="J3" s="101"/>
    </row>
    <row r="4" spans="1:14" ht="15">
      <c r="A4" s="532" t="s">
        <v>515</v>
      </c>
      <c r="B4" s="532"/>
      <c r="C4" s="532"/>
      <c r="D4" s="532"/>
      <c r="E4" s="532"/>
      <c r="F4" s="532"/>
      <c r="G4" s="532"/>
      <c r="H4" s="532"/>
      <c r="I4" s="532"/>
      <c r="J4" s="532"/>
    </row>
    <row r="5" spans="1:14" ht="5.0999999999999996" customHeight="1"/>
    <row r="6" spans="1:14" ht="15.75" thickBot="1">
      <c r="A6" s="102" t="s">
        <v>1</v>
      </c>
      <c r="B6" s="533">
        <f>'FICHA DE PROJETO'!B6</f>
        <v>0</v>
      </c>
      <c r="C6" s="533"/>
      <c r="D6" s="533"/>
      <c r="E6" s="534"/>
      <c r="G6" s="102" t="s">
        <v>2</v>
      </c>
      <c r="H6" s="535" t="e">
        <f>'FICHA DE PROJETO'!G6</f>
        <v>#N/A</v>
      </c>
      <c r="I6" s="535"/>
      <c r="J6" s="536"/>
      <c r="N6" s="308" t="s">
        <v>448</v>
      </c>
    </row>
    <row r="7" spans="1:14" ht="3" customHeight="1">
      <c r="A7" s="102"/>
      <c r="B7" s="103"/>
      <c r="C7" s="103"/>
      <c r="D7" s="103"/>
      <c r="E7" s="103"/>
      <c r="G7" s="102"/>
      <c r="H7" s="103"/>
      <c r="I7" s="103"/>
      <c r="J7" s="103"/>
    </row>
    <row r="8" spans="1:14" ht="29.25" customHeight="1" thickBot="1">
      <c r="A8" s="104" t="str">
        <f>'FICHA DE PROJETO'!A8</f>
        <v>Projeto:</v>
      </c>
      <c r="B8" s="542" t="str">
        <f>'FICHA DE PROJETO'!B8</f>
        <v>NOME DO PROJETO</v>
      </c>
      <c r="C8" s="542"/>
      <c r="D8" s="542"/>
      <c r="E8" s="542"/>
      <c r="G8" s="104" t="s">
        <v>452</v>
      </c>
      <c r="H8" s="105" t="str" cm="1">
        <f t="array" ref="H8">INDEX('FICHA DE PROJETO'!A150:A169,'FICHA DE PROJETO'!J8)</f>
        <v>Outros</v>
      </c>
      <c r="I8" s="105"/>
      <c r="J8" s="106"/>
    </row>
    <row r="9" spans="1:14" ht="3" customHeight="1">
      <c r="B9" s="103"/>
      <c r="C9" s="103"/>
      <c r="D9" s="103"/>
      <c r="E9" s="103"/>
      <c r="H9" s="103"/>
      <c r="I9" s="103"/>
      <c r="J9" s="103"/>
    </row>
    <row r="10" spans="1:14" ht="57.75" thickBot="1">
      <c r="A10" s="102" t="str">
        <f>'FICHA DE PROJETO'!A10</f>
        <v>Prioridade:</v>
      </c>
      <c r="B10" s="107">
        <f>'FICHA DE PROJETO'!B10</f>
        <v>0</v>
      </c>
      <c r="C10" s="543" t="str">
        <f>'FICHA DE PROJETO'!C10</f>
        <v>Programa</v>
      </c>
      <c r="D10" s="543"/>
      <c r="E10" s="108" t="str">
        <f>'FICHA DE PROJETO'!D10</f>
        <v>selecionar: TRANSF. VOLUNTÁRIAS OU FINANCIAMENTO</v>
      </c>
      <c r="G10" s="102"/>
      <c r="H10" s="533" t="str">
        <f>'FICHA DE PROJETO'!G10</f>
        <v>-</v>
      </c>
      <c r="I10" s="533"/>
      <c r="J10" s="534"/>
    </row>
    <row r="11" spans="1:14" ht="3" customHeight="1">
      <c r="A11" s="102"/>
      <c r="B11" s="103"/>
      <c r="C11" s="103"/>
      <c r="D11" s="103"/>
      <c r="E11" s="103"/>
      <c r="G11" s="102"/>
      <c r="H11" s="103"/>
      <c r="I11" s="103"/>
      <c r="J11" s="103"/>
    </row>
    <row r="12" spans="1:14" ht="8.1" customHeight="1" thickBot="1">
      <c r="A12" s="109"/>
      <c r="B12" s="110"/>
      <c r="C12" s="110"/>
      <c r="D12" s="110"/>
      <c r="E12" s="110"/>
      <c r="F12" s="111"/>
      <c r="G12" s="109"/>
      <c r="H12" s="112"/>
      <c r="I12" s="112"/>
      <c r="J12" s="112"/>
    </row>
    <row r="13" spans="1:14" ht="8.1" customHeight="1">
      <c r="H13" s="103"/>
      <c r="I13" s="103"/>
      <c r="J13" s="103"/>
    </row>
    <row r="14" spans="1:14" ht="15.75" customHeight="1" thickBot="1">
      <c r="A14" s="102" t="s">
        <v>5</v>
      </c>
      <c r="B14" s="533" t="str">
        <f>'FICHA DE PROJETO'!B14</f>
        <v>NOME DO RESPONSÁVEL TÉCNICO</v>
      </c>
      <c r="C14" s="533"/>
      <c r="D14" s="533"/>
      <c r="E14" s="534"/>
      <c r="G14" s="102" t="s">
        <v>7</v>
      </c>
      <c r="H14" s="533" t="str">
        <f>'FICHA DE PROJETO'!G14</f>
        <v>000.000.000-00</v>
      </c>
      <c r="I14" s="533"/>
      <c r="J14" s="534"/>
      <c r="K14" s="309"/>
    </row>
    <row r="15" spans="1:14" ht="3" customHeight="1">
      <c r="A15" s="102"/>
      <c r="G15" s="102"/>
      <c r="H15" s="103"/>
      <c r="I15" s="103"/>
      <c r="J15" s="103"/>
    </row>
    <row r="16" spans="1:14" ht="15.75" thickBot="1">
      <c r="A16" s="102" t="s">
        <v>8</v>
      </c>
      <c r="B16" s="537" t="str">
        <f>'FICHA DE PROJETO'!B16</f>
        <v>CREA/CAU DO RESP. TÉCN.</v>
      </c>
      <c r="C16" s="538"/>
      <c r="E16" s="113"/>
      <c r="G16" s="102" t="s">
        <v>6</v>
      </c>
      <c r="H16" s="533" t="str">
        <f>'FICHA DE PROJETO'!G16</f>
        <v>Engenheiro Civil/ Arquiteto</v>
      </c>
      <c r="I16" s="533"/>
      <c r="J16" s="534"/>
    </row>
    <row r="17" spans="1:11" ht="3" customHeight="1">
      <c r="H17" s="103"/>
      <c r="I17" s="103"/>
      <c r="J17" s="103"/>
    </row>
    <row r="18" spans="1:11" ht="15.75" thickBot="1">
      <c r="A18" s="102" t="s">
        <v>9</v>
      </c>
      <c r="B18" s="539" t="str">
        <f>'FICHA DE PROJETO'!B18</f>
        <v>email@email.com</v>
      </c>
      <c r="C18" s="533"/>
      <c r="D18" s="533"/>
      <c r="E18" s="534"/>
      <c r="G18" s="102" t="s">
        <v>10</v>
      </c>
      <c r="H18" s="540" t="str">
        <f>'FICHA DE PROJETO'!G18</f>
        <v>(xx) 0000-0000</v>
      </c>
      <c r="I18" s="540"/>
      <c r="J18" s="541"/>
    </row>
    <row r="19" spans="1:11" ht="8.1" customHeight="1" thickBot="1">
      <c r="A19" s="109"/>
      <c r="B19" s="110"/>
      <c r="C19" s="110"/>
      <c r="D19" s="110"/>
      <c r="E19" s="110"/>
      <c r="F19" s="111"/>
      <c r="G19" s="109"/>
      <c r="H19" s="110"/>
      <c r="I19" s="110"/>
      <c r="J19" s="110"/>
    </row>
    <row r="20" spans="1:11" ht="8.1" customHeight="1"/>
    <row r="21" spans="1:11" ht="15">
      <c r="A21" s="515" t="s">
        <v>453</v>
      </c>
      <c r="B21" s="515"/>
      <c r="C21" s="515"/>
      <c r="D21" s="515"/>
      <c r="E21" s="515"/>
      <c r="F21" s="515"/>
      <c r="G21" s="515"/>
      <c r="H21" s="515"/>
      <c r="I21" s="515"/>
      <c r="J21" s="515"/>
    </row>
    <row r="22" spans="1:11" ht="6" customHeight="1"/>
    <row r="23" spans="1:11" ht="15">
      <c r="A23" s="102" t="s">
        <v>580</v>
      </c>
    </row>
    <row r="24" spans="1:11" hidden="1">
      <c r="A24" s="516"/>
      <c r="B24" s="516"/>
      <c r="C24" s="516"/>
      <c r="D24" s="516"/>
      <c r="E24" s="516"/>
      <c r="F24" s="516"/>
      <c r="G24" s="516"/>
      <c r="H24" s="516"/>
      <c r="I24" s="516"/>
      <c r="J24" s="516"/>
    </row>
    <row r="25" spans="1:11" ht="68.25" customHeight="1">
      <c r="A25" s="516" t="str">
        <f>'FICHA DE PROJETO'!A25</f>
        <v>Construção/ Revitalização/ Reforma de.....Contendo: &gt;&gt;&gt;&gt;&gt;&gt;&gt; INSERIR OS AMBIENTES DO PROJETO &lt;&lt;&lt;&lt;&lt;&lt;&lt; EXEMPLO: 
escritório, recepção, copa, DML, circulação, escadas, auditório, gabinete, santário femin, feminino, sanitário masculino, sanitário feminino PcD e sanitário masculino PcD.</v>
      </c>
      <c r="B25" s="516"/>
      <c r="C25" s="516"/>
      <c r="D25" s="516"/>
      <c r="E25" s="516"/>
      <c r="F25" s="516"/>
      <c r="G25" s="516"/>
      <c r="H25" s="516"/>
      <c r="I25" s="516"/>
      <c r="J25" s="516"/>
      <c r="K25" s="247"/>
    </row>
    <row r="26" spans="1:11" ht="6" customHeight="1"/>
    <row r="27" spans="1:11" ht="15">
      <c r="A27" s="102" t="s">
        <v>581</v>
      </c>
    </row>
    <row r="28" spans="1:11" ht="15" hidden="1" customHeight="1">
      <c r="A28" s="516"/>
      <c r="B28" s="516"/>
      <c r="C28" s="516"/>
      <c r="D28" s="516"/>
      <c r="E28" s="516"/>
      <c r="F28" s="516"/>
      <c r="G28" s="516"/>
      <c r="H28" s="516"/>
      <c r="I28" s="516"/>
      <c r="J28" s="516"/>
    </row>
    <row r="29" spans="1:11" ht="103.5" customHeight="1">
      <c r="A29" s="516" t="str">
        <f>'FICHA DE PROJETO'!A29</f>
        <v>Construção/ Revitalização/ Reforma de..... Com execução dos serviços de: &gt;&gt;&gt;&gt;&gt;&gt;&gt; INSERIR OS SERVIÇOS CONTEMPLADOS &lt;&lt;&lt;&lt;&lt;&lt; EXEMPLO.: 
serviços preliminares e administração da obra; movimento de terra, drenagem e águas pluviais; fundações; estruturas; alvenaria, divisória, muros e fechos; cobertura; esquadrias, acessórios, vidros e espelhos; instalações elétricas, telefonia, sistemas de proteção e ventilação; instalações hidrossanitárias, gás - glp, incêndios e aparelhos; revestimentos, impermeabilizações, pinturas e argamassas; pavimentação e calçamento, paisagismo e equipamentos externos; limpeza final e demais itens e especificações constantes em projeto.</v>
      </c>
      <c r="B29" s="516"/>
      <c r="C29" s="516"/>
      <c r="D29" s="516"/>
      <c r="E29" s="516"/>
      <c r="F29" s="516"/>
      <c r="G29" s="516"/>
      <c r="H29" s="516"/>
      <c r="I29" s="516"/>
      <c r="J29" s="516"/>
    </row>
    <row r="30" spans="1:11" ht="6" customHeight="1"/>
    <row r="31" spans="1:11" ht="15">
      <c r="A31" s="515" t="s">
        <v>11</v>
      </c>
      <c r="B31" s="515"/>
      <c r="C31" s="515"/>
      <c r="D31" s="515"/>
      <c r="E31" s="515"/>
      <c r="F31" s="515"/>
      <c r="G31" s="515"/>
      <c r="H31" s="515"/>
      <c r="I31" s="515"/>
      <c r="J31" s="515"/>
    </row>
    <row r="32" spans="1:11" ht="6" customHeight="1">
      <c r="A32" s="152"/>
      <c r="B32" s="152"/>
      <c r="C32" s="152"/>
      <c r="D32" s="152"/>
      <c r="E32" s="152"/>
      <c r="F32" s="152"/>
      <c r="G32" s="152"/>
      <c r="H32" s="152"/>
      <c r="I32" s="152"/>
      <c r="J32" s="152"/>
    </row>
    <row r="33" spans="1:11" ht="15" customHeight="1">
      <c r="A33" s="526" t="s">
        <v>544</v>
      </c>
      <c r="B33" s="527"/>
      <c r="C33" s="114" t="str">
        <f>'FICHA DE PROJETO'!C33</f>
        <v>XXXXXXXXXXXXXXXXXXXXXXXXXXXXXXXXXXX</v>
      </c>
      <c r="D33" s="115"/>
      <c r="E33" s="115"/>
      <c r="F33" s="527" t="s">
        <v>545</v>
      </c>
      <c r="G33" s="527"/>
      <c r="H33" s="114" t="str">
        <f>'FICHA DE PROJETO'!G33</f>
        <v>BAIRRO TAL</v>
      </c>
      <c r="I33" s="115"/>
      <c r="J33" s="116"/>
    </row>
    <row r="34" spans="1:11" ht="15" customHeight="1">
      <c r="A34" s="544" t="s">
        <v>538</v>
      </c>
      <c r="B34" s="522"/>
      <c r="C34" s="117" t="str">
        <f>'FICHA DE PROJETO'!C34</f>
        <v xml:space="preserve">TANTOS </v>
      </c>
      <c r="D34" s="118" t="s">
        <v>472</v>
      </c>
      <c r="E34" s="118"/>
      <c r="F34" s="522" t="s">
        <v>539</v>
      </c>
      <c r="G34" s="522"/>
      <c r="H34" s="119" t="str">
        <f>'FICHA DE PROJETO'!G34</f>
        <v>RETIRAR DA MATRICULA</v>
      </c>
      <c r="I34" s="120" t="s">
        <v>540</v>
      </c>
      <c r="J34" s="121"/>
    </row>
    <row r="35" spans="1:11" ht="15" customHeight="1">
      <c r="A35" s="544" t="s">
        <v>541</v>
      </c>
      <c r="B35" s="522"/>
      <c r="C35" s="117" t="str">
        <f>'FICHA DE PROJETO'!C35</f>
        <v>NÚMERO XXX</v>
      </c>
      <c r="D35" s="118"/>
      <c r="E35" s="118"/>
      <c r="F35" s="522" t="s">
        <v>542</v>
      </c>
      <c r="G35" s="522"/>
      <c r="H35" s="122" t="str">
        <f>'FICHA DE PROJETO'!G35</f>
        <v>REGISTRO DE IMÓVEIS DE NOME TAL TAL</v>
      </c>
      <c r="I35" s="120"/>
      <c r="J35" s="121"/>
    </row>
    <row r="36" spans="1:11" ht="15" customHeight="1">
      <c r="A36" s="545" t="s">
        <v>543</v>
      </c>
      <c r="B36" s="546"/>
      <c r="C36" s="117" t="str">
        <f>'FICHA DE PROJETO'!C36</f>
        <v xml:space="preserve">COMARCA DE TAL </v>
      </c>
      <c r="D36" s="123"/>
      <c r="E36" s="123"/>
      <c r="F36" s="547"/>
      <c r="G36" s="547"/>
      <c r="H36" s="123"/>
      <c r="I36" s="123"/>
      <c r="J36" s="124"/>
      <c r="K36" s="247"/>
    </row>
    <row r="37" spans="1:11" ht="6" customHeight="1">
      <c r="A37" s="125"/>
      <c r="B37" s="125"/>
      <c r="C37" s="125"/>
      <c r="D37" s="125"/>
      <c r="E37" s="125"/>
      <c r="F37" s="125"/>
      <c r="G37" s="125"/>
      <c r="H37" s="125"/>
      <c r="I37" s="125"/>
      <c r="J37" s="125"/>
      <c r="K37" s="247"/>
    </row>
    <row r="38" spans="1:11" ht="17.25" customHeight="1">
      <c r="A38" s="551" t="s">
        <v>591</v>
      </c>
      <c r="B38" s="551"/>
      <c r="C38" s="551"/>
      <c r="D38" s="551"/>
      <c r="E38" s="551"/>
      <c r="F38" s="551"/>
      <c r="G38" s="551"/>
      <c r="H38" s="551"/>
      <c r="I38" s="551"/>
      <c r="J38" s="551"/>
    </row>
    <row r="39" spans="1:11" ht="4.5" customHeight="1">
      <c r="A39" s="157"/>
      <c r="B39" s="157"/>
      <c r="C39" s="157"/>
      <c r="D39" s="157"/>
      <c r="E39" s="157"/>
      <c r="F39" s="157"/>
      <c r="G39" s="157"/>
      <c r="H39" s="157"/>
      <c r="I39" s="157"/>
      <c r="J39" s="157"/>
    </row>
    <row r="40" spans="1:11" ht="15.75" customHeight="1">
      <c r="A40" s="169"/>
      <c r="B40" s="157"/>
      <c r="C40" s="157"/>
      <c r="D40" s="157"/>
      <c r="E40" s="157"/>
      <c r="F40" s="157"/>
      <c r="G40" s="157"/>
      <c r="H40" s="157"/>
      <c r="I40" s="170" t="s">
        <v>457</v>
      </c>
      <c r="J40" s="170" t="s">
        <v>458</v>
      </c>
    </row>
    <row r="41" spans="1:11" ht="17.25" customHeight="1">
      <c r="A41" s="483" t="s">
        <v>480</v>
      </c>
      <c r="B41" s="486" t="s">
        <v>471</v>
      </c>
      <c r="C41" s="486"/>
      <c r="D41" s="486"/>
      <c r="E41" s="486"/>
      <c r="F41" s="486"/>
      <c r="G41" s="486"/>
      <c r="H41" s="486"/>
      <c r="I41" s="166"/>
      <c r="J41" s="166"/>
    </row>
    <row r="42" spans="1:11" ht="15">
      <c r="A42" s="484"/>
      <c r="B42" s="523" t="s">
        <v>725</v>
      </c>
      <c r="C42" s="524"/>
      <c r="D42" s="524"/>
      <c r="E42" s="524"/>
      <c r="F42" s="524"/>
      <c r="G42" s="524"/>
      <c r="H42" s="524"/>
      <c r="I42" s="171"/>
      <c r="J42" s="171"/>
    </row>
    <row r="43" spans="1:11" ht="26.25" customHeight="1">
      <c r="A43" s="485"/>
      <c r="B43" s="418"/>
      <c r="C43" s="419"/>
      <c r="D43" s="419"/>
      <c r="E43" s="419"/>
      <c r="F43" s="419"/>
      <c r="G43" s="419"/>
      <c r="H43" s="419"/>
      <c r="I43" s="412"/>
      <c r="J43" s="413"/>
    </row>
    <row r="44" spans="1:11" ht="15">
      <c r="A44" s="483" t="s">
        <v>481</v>
      </c>
      <c r="B44" s="523" t="s">
        <v>476</v>
      </c>
      <c r="C44" s="524"/>
      <c r="D44" s="524"/>
      <c r="E44" s="524"/>
      <c r="F44" s="524"/>
      <c r="G44" s="524"/>
      <c r="H44" s="524"/>
      <c r="I44" s="310"/>
      <c r="J44" s="310"/>
      <c r="K44" s="311"/>
    </row>
    <row r="45" spans="1:11" ht="24.75" customHeight="1">
      <c r="A45" s="485"/>
      <c r="B45" s="418"/>
      <c r="C45" s="419"/>
      <c r="D45" s="419"/>
      <c r="E45" s="419"/>
      <c r="F45" s="419"/>
      <c r="G45" s="419"/>
      <c r="H45" s="419"/>
      <c r="I45" s="412"/>
      <c r="J45" s="413"/>
      <c r="K45" s="311"/>
    </row>
    <row r="46" spans="1:11" ht="29.25" customHeight="1">
      <c r="A46" s="141"/>
      <c r="B46" s="312"/>
      <c r="C46" s="312"/>
      <c r="D46" s="312"/>
      <c r="E46" s="312"/>
      <c r="F46" s="312"/>
      <c r="G46" s="312"/>
      <c r="H46" s="312"/>
      <c r="I46" s="310"/>
      <c r="J46" s="313"/>
      <c r="K46" s="311"/>
    </row>
    <row r="47" spans="1:11" ht="15.75" customHeight="1">
      <c r="A47" s="169"/>
      <c r="B47" s="157"/>
      <c r="C47" s="157"/>
      <c r="D47" s="157"/>
      <c r="E47" s="157"/>
      <c r="F47" s="157"/>
      <c r="G47" s="157"/>
      <c r="H47" s="157"/>
      <c r="I47" s="170" t="s">
        <v>457</v>
      </c>
      <c r="J47" s="170" t="s">
        <v>458</v>
      </c>
    </row>
    <row r="48" spans="1:11" ht="17.25" customHeight="1">
      <c r="A48" s="483" t="s">
        <v>482</v>
      </c>
      <c r="B48" s="486" t="s">
        <v>507</v>
      </c>
      <c r="C48" s="486"/>
      <c r="D48" s="486"/>
      <c r="E48" s="486"/>
      <c r="F48" s="486"/>
      <c r="G48" s="486"/>
      <c r="H48" s="486"/>
      <c r="I48" s="166"/>
      <c r="J48" s="166"/>
    </row>
    <row r="49" spans="1:26">
      <c r="A49" s="484"/>
      <c r="B49" s="129" t="s">
        <v>511</v>
      </c>
      <c r="C49" s="130"/>
      <c r="D49" s="130"/>
      <c r="E49" s="142"/>
      <c r="F49" s="143"/>
      <c r="G49" s="143"/>
      <c r="H49" s="143"/>
      <c r="I49" s="143"/>
      <c r="J49" s="143"/>
      <c r="K49" s="143"/>
    </row>
    <row r="50" spans="1:26" ht="25.5" customHeight="1">
      <c r="A50" s="485"/>
      <c r="B50" s="418"/>
      <c r="C50" s="419"/>
      <c r="D50" s="419"/>
      <c r="E50" s="419"/>
      <c r="F50" s="419"/>
      <c r="G50" s="419"/>
      <c r="H50" s="419"/>
      <c r="I50" s="412"/>
      <c r="J50" s="413"/>
    </row>
    <row r="51" spans="1:26" ht="19.5" customHeight="1">
      <c r="A51" s="141"/>
      <c r="B51" s="560" t="s">
        <v>834</v>
      </c>
      <c r="C51" s="560"/>
      <c r="D51" s="560"/>
      <c r="E51" s="560"/>
      <c r="F51" s="560"/>
      <c r="G51" s="560"/>
      <c r="H51" s="560"/>
      <c r="I51" s="560"/>
      <c r="J51" s="561"/>
    </row>
    <row r="52" spans="1:26" ht="143.25" customHeight="1">
      <c r="A52" s="141"/>
      <c r="B52" s="562" t="e" vm="1">
        <v>#VALUE!</v>
      </c>
      <c r="C52" s="562"/>
      <c r="D52" s="562"/>
      <c r="E52" s="562"/>
      <c r="F52" s="562"/>
      <c r="G52" s="562"/>
      <c r="H52" s="562"/>
      <c r="I52" s="562"/>
      <c r="J52" s="563"/>
    </row>
    <row r="53" spans="1:26" ht="15.75" customHeight="1">
      <c r="A53" s="169"/>
      <c r="B53" s="157"/>
      <c r="C53" s="157"/>
      <c r="D53" s="157"/>
      <c r="E53" s="157"/>
      <c r="F53" s="157"/>
      <c r="G53" s="157"/>
      <c r="H53" s="157"/>
      <c r="I53" s="170" t="s">
        <v>457</v>
      </c>
      <c r="J53" s="170" t="s">
        <v>458</v>
      </c>
    </row>
    <row r="54" spans="1:26" ht="17.25" customHeight="1">
      <c r="A54" s="483" t="s">
        <v>483</v>
      </c>
      <c r="B54" s="486" t="s">
        <v>506</v>
      </c>
      <c r="C54" s="486"/>
      <c r="D54" s="486"/>
      <c r="E54" s="486"/>
      <c r="F54" s="486"/>
      <c r="G54" s="486"/>
      <c r="H54" s="486"/>
      <c r="I54" s="166"/>
      <c r="J54" s="166"/>
    </row>
    <row r="55" spans="1:26">
      <c r="A55" s="484"/>
      <c r="B55" s="129" t="s">
        <v>511</v>
      </c>
      <c r="C55" s="130"/>
      <c r="D55" s="130"/>
      <c r="E55" s="130"/>
      <c r="F55" s="131"/>
      <c r="G55" s="131"/>
      <c r="H55" s="143"/>
      <c r="I55" s="143"/>
      <c r="J55" s="143"/>
    </row>
    <row r="56" spans="1:26" ht="25.5" customHeight="1">
      <c r="A56" s="485"/>
      <c r="B56" s="418"/>
      <c r="C56" s="419"/>
      <c r="D56" s="419"/>
      <c r="E56" s="419"/>
      <c r="F56" s="419"/>
      <c r="G56" s="419"/>
      <c r="H56" s="419"/>
      <c r="I56" s="412"/>
      <c r="J56" s="413"/>
    </row>
    <row r="57" spans="1:26" ht="25.5" customHeight="1">
      <c r="A57" s="141"/>
      <c r="B57" s="312"/>
      <c r="C57" s="312"/>
      <c r="D57" s="312"/>
      <c r="E57" s="312"/>
      <c r="F57" s="312"/>
      <c r="G57" s="312"/>
      <c r="H57" s="312"/>
      <c r="I57" s="310"/>
      <c r="J57" s="313"/>
    </row>
    <row r="58" spans="1:26" ht="15.75" customHeight="1">
      <c r="A58" s="169"/>
      <c r="B58" s="157"/>
      <c r="C58" s="157"/>
      <c r="D58" s="157"/>
      <c r="E58" s="157"/>
      <c r="F58" s="157"/>
      <c r="G58" s="157"/>
      <c r="H58" s="157"/>
      <c r="I58" s="170" t="s">
        <v>457</v>
      </c>
      <c r="J58" s="170" t="s">
        <v>458</v>
      </c>
    </row>
    <row r="59" spans="1:26" ht="17.25" customHeight="1">
      <c r="A59" s="483" t="s">
        <v>485</v>
      </c>
      <c r="B59" s="496" t="s">
        <v>505</v>
      </c>
      <c r="C59" s="497"/>
      <c r="D59" s="497"/>
      <c r="E59" s="497"/>
      <c r="F59" s="497"/>
      <c r="G59" s="497"/>
      <c r="H59" s="498"/>
      <c r="I59" s="166"/>
      <c r="J59" s="166"/>
    </row>
    <row r="60" spans="1:26" ht="15">
      <c r="A60" s="484"/>
      <c r="B60" s="129" t="s">
        <v>512</v>
      </c>
      <c r="C60" s="130"/>
      <c r="D60" s="130"/>
      <c r="E60" s="130"/>
      <c r="F60" s="131"/>
      <c r="G60" s="131"/>
      <c r="H60" s="143"/>
      <c r="I60" s="171"/>
      <c r="J60" s="171"/>
    </row>
    <row r="61" spans="1:26" ht="25.5" customHeight="1">
      <c r="A61" s="485"/>
      <c r="B61" s="418"/>
      <c r="C61" s="419"/>
      <c r="D61" s="419"/>
      <c r="E61" s="419"/>
      <c r="F61" s="419"/>
      <c r="G61" s="419"/>
      <c r="H61" s="419"/>
      <c r="I61" s="419"/>
      <c r="J61" s="525"/>
    </row>
    <row r="62" spans="1:26" ht="4.5" customHeight="1">
      <c r="A62" s="91"/>
      <c r="B62" s="528"/>
      <c r="C62" s="528"/>
      <c r="D62" s="528"/>
      <c r="E62" s="528"/>
      <c r="F62" s="528"/>
      <c r="G62" s="528"/>
      <c r="H62" s="528"/>
      <c r="I62" s="172"/>
      <c r="J62" s="173"/>
    </row>
    <row r="63" spans="1:26" s="315" customFormat="1" ht="14.25" customHeight="1">
      <c r="A63" s="512" t="s">
        <v>592</v>
      </c>
      <c r="B63" s="512"/>
      <c r="C63" s="512"/>
      <c r="D63" s="512"/>
      <c r="E63" s="512"/>
      <c r="F63" s="512"/>
      <c r="G63" s="512"/>
      <c r="H63" s="512"/>
      <c r="I63" s="512"/>
      <c r="J63" s="512"/>
      <c r="K63" s="314"/>
      <c r="L63" s="314"/>
      <c r="M63" s="314"/>
      <c r="N63" s="314"/>
      <c r="O63" s="314"/>
      <c r="P63" s="314"/>
      <c r="Q63" s="314"/>
      <c r="R63" s="314"/>
      <c r="S63" s="314"/>
      <c r="T63" s="314"/>
      <c r="U63" s="314"/>
      <c r="V63" s="314"/>
      <c r="W63" s="314"/>
      <c r="X63" s="314"/>
      <c r="Y63" s="314"/>
      <c r="Z63" s="314"/>
    </row>
    <row r="64" spans="1:26" ht="3.75" customHeight="1">
      <c r="A64" s="156"/>
      <c r="B64" s="156"/>
      <c r="C64" s="156"/>
      <c r="D64" s="156"/>
      <c r="E64" s="156"/>
      <c r="F64" s="156"/>
      <c r="G64" s="156"/>
      <c r="H64" s="156"/>
      <c r="I64" s="156"/>
      <c r="J64" s="156"/>
    </row>
    <row r="65" spans="1:26" ht="18" customHeight="1">
      <c r="A65" s="157"/>
      <c r="B65" s="157"/>
      <c r="C65" s="157"/>
      <c r="D65" s="157"/>
      <c r="E65" s="157"/>
      <c r="F65" s="157"/>
      <c r="G65" s="157"/>
      <c r="H65" s="157"/>
      <c r="I65" s="160" t="s">
        <v>457</v>
      </c>
      <c r="J65" s="160" t="s">
        <v>458</v>
      </c>
    </row>
    <row r="66" spans="1:26" ht="15">
      <c r="A66" s="90" t="s">
        <v>480</v>
      </c>
      <c r="B66" s="479" t="s">
        <v>473</v>
      </c>
      <c r="C66" s="479"/>
      <c r="D66" s="479"/>
      <c r="E66" s="479"/>
      <c r="F66" s="479"/>
      <c r="G66" s="479"/>
      <c r="H66" s="479"/>
      <c r="I66" s="165"/>
      <c r="J66" s="165"/>
    </row>
    <row r="67" spans="1:26" ht="15">
      <c r="A67" s="90" t="s">
        <v>481</v>
      </c>
      <c r="B67" s="479" t="s">
        <v>474</v>
      </c>
      <c r="C67" s="479"/>
      <c r="D67" s="479"/>
      <c r="E67" s="479"/>
      <c r="F67" s="479"/>
      <c r="G67" s="479"/>
      <c r="H67" s="479"/>
      <c r="I67" s="165"/>
      <c r="J67" s="165"/>
    </row>
    <row r="68" spans="1:26" ht="15">
      <c r="A68" s="90" t="s">
        <v>482</v>
      </c>
      <c r="B68" s="519" t="s">
        <v>475</v>
      </c>
      <c r="C68" s="520"/>
      <c r="D68" s="520"/>
      <c r="E68" s="520"/>
      <c r="F68" s="520"/>
      <c r="G68" s="520"/>
      <c r="H68" s="521"/>
      <c r="I68" s="165"/>
      <c r="J68" s="165"/>
    </row>
    <row r="69" spans="1:26" s="311" customFormat="1" ht="15">
      <c r="A69" s="90" t="s">
        <v>483</v>
      </c>
      <c r="B69" s="482" t="s">
        <v>477</v>
      </c>
      <c r="C69" s="482"/>
      <c r="D69" s="482"/>
      <c r="E69" s="482"/>
      <c r="F69" s="482"/>
      <c r="G69" s="482"/>
      <c r="H69" s="482"/>
      <c r="I69" s="165"/>
      <c r="J69" s="165"/>
    </row>
    <row r="70" spans="1:26" ht="15">
      <c r="A70" s="90" t="s">
        <v>485</v>
      </c>
      <c r="B70" s="479" t="s">
        <v>478</v>
      </c>
      <c r="C70" s="479"/>
      <c r="D70" s="479"/>
      <c r="E70" s="479"/>
      <c r="F70" s="479"/>
      <c r="G70" s="479"/>
      <c r="H70" s="479"/>
      <c r="I70" s="167"/>
      <c r="J70" s="167"/>
    </row>
    <row r="71" spans="1:26" ht="15">
      <c r="A71" s="90" t="s">
        <v>486</v>
      </c>
      <c r="B71" s="517" t="s">
        <v>479</v>
      </c>
      <c r="C71" s="518"/>
      <c r="D71" s="518"/>
      <c r="E71" s="518"/>
      <c r="F71" s="518"/>
      <c r="G71" s="518"/>
      <c r="H71" s="518"/>
      <c r="I71" s="165"/>
      <c r="J71" s="165"/>
    </row>
    <row r="72" spans="1:26" ht="15">
      <c r="A72" s="132" t="s">
        <v>487</v>
      </c>
      <c r="B72" s="519" t="s">
        <v>484</v>
      </c>
      <c r="C72" s="520"/>
      <c r="D72" s="520"/>
      <c r="E72" s="520"/>
      <c r="F72" s="520"/>
      <c r="G72" s="520"/>
      <c r="H72" s="520"/>
      <c r="I72" s="149"/>
      <c r="J72" s="149"/>
    </row>
    <row r="73" spans="1:26" s="311" customFormat="1" ht="29.25" customHeight="1">
      <c r="A73" s="132" t="s">
        <v>488</v>
      </c>
      <c r="B73" s="482" t="s">
        <v>509</v>
      </c>
      <c r="C73" s="482"/>
      <c r="D73" s="482"/>
      <c r="E73" s="482"/>
      <c r="F73" s="482"/>
      <c r="G73" s="482"/>
      <c r="H73" s="482"/>
      <c r="I73" s="149"/>
      <c r="J73" s="149"/>
    </row>
    <row r="74" spans="1:26" s="311" customFormat="1" ht="91.5" customHeight="1">
      <c r="A74" s="483" t="s">
        <v>501</v>
      </c>
      <c r="B74" s="496" t="s">
        <v>510</v>
      </c>
      <c r="C74" s="497"/>
      <c r="D74" s="497"/>
      <c r="E74" s="497"/>
      <c r="F74" s="497"/>
      <c r="G74" s="497"/>
      <c r="H74" s="498"/>
      <c r="I74" s="165"/>
      <c r="J74" s="165"/>
    </row>
    <row r="75" spans="1:26" s="311" customFormat="1" ht="12.75" customHeight="1">
      <c r="A75" s="484"/>
      <c r="B75" s="548" t="s">
        <v>508</v>
      </c>
      <c r="C75" s="549"/>
      <c r="D75" s="549"/>
      <c r="E75" s="549"/>
      <c r="F75" s="549"/>
      <c r="G75" s="549"/>
      <c r="H75" s="550"/>
      <c r="I75" s="171"/>
      <c r="J75" s="171"/>
    </row>
    <row r="76" spans="1:26" s="311" customFormat="1" ht="29.25" customHeight="1">
      <c r="A76" s="485"/>
      <c r="B76" s="555"/>
      <c r="C76" s="494"/>
      <c r="D76" s="494"/>
      <c r="E76" s="494"/>
      <c r="F76" s="494"/>
      <c r="G76" s="494"/>
      <c r="H76" s="494"/>
      <c r="I76" s="494"/>
      <c r="J76" s="495"/>
    </row>
    <row r="77" spans="1:26" s="311" customFormat="1" ht="15" customHeight="1">
      <c r="A77" s="483" t="s">
        <v>822</v>
      </c>
      <c r="B77" s="482" t="s">
        <v>823</v>
      </c>
      <c r="C77" s="482"/>
      <c r="D77" s="482"/>
      <c r="E77" s="482"/>
      <c r="F77" s="482"/>
      <c r="G77" s="482"/>
      <c r="H77" s="482"/>
      <c r="I77" s="558"/>
      <c r="J77" s="558"/>
    </row>
    <row r="78" spans="1:26" s="311" customFormat="1" ht="21.75" customHeight="1">
      <c r="A78" s="484"/>
      <c r="B78" s="556" t="s">
        <v>824</v>
      </c>
      <c r="C78" s="557"/>
      <c r="D78" s="557"/>
      <c r="E78" s="557"/>
      <c r="F78" s="557"/>
      <c r="G78" s="557"/>
      <c r="H78" s="557"/>
      <c r="I78" s="559"/>
      <c r="J78" s="559"/>
    </row>
    <row r="79" spans="1:26" ht="5.25" customHeight="1">
      <c r="A79" s="133"/>
      <c r="B79" s="134"/>
      <c r="C79" s="134"/>
      <c r="D79" s="134"/>
      <c r="E79" s="134"/>
      <c r="F79" s="134"/>
      <c r="G79" s="134"/>
      <c r="H79" s="134"/>
      <c r="I79" s="92"/>
      <c r="J79" s="92"/>
    </row>
    <row r="80" spans="1:26" s="315" customFormat="1" ht="16.5" customHeight="1">
      <c r="A80" s="512" t="s">
        <v>593</v>
      </c>
      <c r="B80" s="512"/>
      <c r="C80" s="512"/>
      <c r="D80" s="512"/>
      <c r="E80" s="512"/>
      <c r="F80" s="512"/>
      <c r="G80" s="512"/>
      <c r="H80" s="512"/>
      <c r="I80" s="512"/>
      <c r="J80" s="512"/>
      <c r="K80" s="314"/>
      <c r="L80" s="314"/>
      <c r="M80" s="314"/>
      <c r="N80" s="314"/>
      <c r="O80" s="314"/>
      <c r="P80" s="314"/>
      <c r="Q80" s="314"/>
      <c r="R80" s="314"/>
      <c r="S80" s="314"/>
      <c r="T80" s="314"/>
      <c r="U80" s="314"/>
      <c r="V80" s="314"/>
      <c r="W80" s="314"/>
      <c r="X80" s="314"/>
      <c r="Y80" s="314"/>
      <c r="Z80" s="314"/>
    </row>
    <row r="81" spans="1:26" ht="3.75" customHeight="1">
      <c r="A81" s="156"/>
      <c r="B81" s="156"/>
      <c r="C81" s="156"/>
      <c r="D81" s="156"/>
      <c r="E81" s="156"/>
      <c r="F81" s="156"/>
      <c r="G81" s="156"/>
      <c r="H81" s="156"/>
      <c r="I81" s="156"/>
      <c r="J81" s="156"/>
    </row>
    <row r="82" spans="1:26" ht="18.75" customHeight="1">
      <c r="A82" s="157"/>
      <c r="B82" s="157"/>
      <c r="C82" s="157"/>
      <c r="D82" s="157"/>
      <c r="E82" s="157"/>
      <c r="F82" s="157"/>
      <c r="G82" s="157"/>
      <c r="H82" s="157"/>
      <c r="I82" s="160" t="s">
        <v>457</v>
      </c>
      <c r="J82" s="160" t="s">
        <v>458</v>
      </c>
    </row>
    <row r="83" spans="1:26" ht="15">
      <c r="A83" s="90" t="s">
        <v>480</v>
      </c>
      <c r="B83" s="479" t="s">
        <v>489</v>
      </c>
      <c r="C83" s="479"/>
      <c r="D83" s="479"/>
      <c r="E83" s="479"/>
      <c r="F83" s="479"/>
      <c r="G83" s="479"/>
      <c r="H83" s="479"/>
      <c r="I83" s="165"/>
      <c r="J83" s="164"/>
    </row>
    <row r="84" spans="1:26" ht="15">
      <c r="A84" s="90" t="s">
        <v>481</v>
      </c>
      <c r="B84" s="479" t="s">
        <v>490</v>
      </c>
      <c r="C84" s="479"/>
      <c r="D84" s="479"/>
      <c r="E84" s="479"/>
      <c r="F84" s="479"/>
      <c r="G84" s="479"/>
      <c r="H84" s="479"/>
      <c r="I84" s="165"/>
      <c r="J84" s="164"/>
    </row>
    <row r="85" spans="1:26" ht="15">
      <c r="A85" s="90" t="s">
        <v>482</v>
      </c>
      <c r="B85" s="519" t="s">
        <v>491</v>
      </c>
      <c r="C85" s="520"/>
      <c r="D85" s="520"/>
      <c r="E85" s="520"/>
      <c r="F85" s="520"/>
      <c r="G85" s="520"/>
      <c r="H85" s="521"/>
      <c r="I85" s="165"/>
      <c r="J85" s="164"/>
    </row>
    <row r="86" spans="1:26" ht="5.25" customHeight="1">
      <c r="A86" s="133"/>
      <c r="B86" s="134"/>
      <c r="C86" s="134"/>
      <c r="D86" s="134"/>
      <c r="E86" s="134"/>
      <c r="F86" s="134"/>
      <c r="G86" s="134"/>
      <c r="H86" s="134"/>
      <c r="I86" s="92"/>
      <c r="J86" s="92"/>
    </row>
    <row r="87" spans="1:26" s="315" customFormat="1" ht="15">
      <c r="A87" s="512" t="s">
        <v>594</v>
      </c>
      <c r="B87" s="512"/>
      <c r="C87" s="512"/>
      <c r="D87" s="512"/>
      <c r="E87" s="512"/>
      <c r="F87" s="512"/>
      <c r="G87" s="512"/>
      <c r="H87" s="512"/>
      <c r="I87" s="512"/>
      <c r="J87" s="512"/>
      <c r="K87" s="314"/>
      <c r="L87" s="314"/>
      <c r="M87" s="314"/>
      <c r="N87" s="314"/>
      <c r="O87" s="314"/>
      <c r="P87" s="314"/>
      <c r="Q87" s="314"/>
      <c r="R87" s="314"/>
      <c r="S87" s="314"/>
      <c r="T87" s="314"/>
      <c r="U87" s="314"/>
      <c r="V87" s="314"/>
      <c r="W87" s="314"/>
      <c r="X87" s="314"/>
      <c r="Y87" s="314"/>
      <c r="Z87" s="314"/>
    </row>
    <row r="88" spans="1:26" ht="6.75" customHeight="1">
      <c r="A88" s="156"/>
      <c r="B88" s="156"/>
      <c r="C88" s="156"/>
      <c r="D88" s="156"/>
      <c r="E88" s="156"/>
      <c r="F88" s="156"/>
      <c r="G88" s="156"/>
      <c r="H88" s="156"/>
      <c r="I88" s="156"/>
      <c r="J88" s="156"/>
    </row>
    <row r="89" spans="1:26" ht="18.75" customHeight="1">
      <c r="A89" s="159"/>
      <c r="B89" s="159"/>
      <c r="C89" s="159"/>
      <c r="D89" s="159"/>
      <c r="E89" s="159"/>
      <c r="F89" s="159"/>
      <c r="G89" s="159"/>
      <c r="H89" s="159"/>
      <c r="I89" s="160" t="s">
        <v>457</v>
      </c>
      <c r="J89" s="160" t="s">
        <v>458</v>
      </c>
    </row>
    <row r="90" spans="1:26" ht="15.75" customHeight="1">
      <c r="A90" s="483" t="s">
        <v>480</v>
      </c>
      <c r="B90" s="486" t="s">
        <v>500</v>
      </c>
      <c r="C90" s="486"/>
      <c r="D90" s="486"/>
      <c r="E90" s="486"/>
      <c r="F90" s="486"/>
      <c r="G90" s="486"/>
      <c r="H90" s="486"/>
      <c r="I90" s="166"/>
      <c r="J90" s="166"/>
    </row>
    <row r="91" spans="1:26" ht="15" customHeight="1">
      <c r="A91" s="484"/>
      <c r="B91" s="487" t="s">
        <v>743</v>
      </c>
      <c r="C91" s="488"/>
      <c r="D91" s="488"/>
      <c r="E91" s="488"/>
      <c r="F91" s="488"/>
      <c r="G91" s="488"/>
      <c r="H91" s="488"/>
      <c r="I91" s="143"/>
      <c r="J91" s="143"/>
    </row>
    <row r="92" spans="1:26" ht="15">
      <c r="A92" s="485"/>
      <c r="B92" s="411"/>
      <c r="C92" s="412"/>
      <c r="D92" s="412"/>
      <c r="E92" s="412"/>
      <c r="F92" s="412"/>
      <c r="G92" s="412"/>
      <c r="H92" s="412"/>
      <c r="I92" s="412"/>
      <c r="J92" s="413"/>
      <c r="K92" s="316"/>
    </row>
    <row r="93" spans="1:26" ht="15">
      <c r="A93" s="156"/>
      <c r="B93" s="156"/>
      <c r="C93" s="156"/>
      <c r="D93" s="156"/>
      <c r="E93" s="156"/>
      <c r="F93" s="156"/>
      <c r="G93" s="156"/>
      <c r="H93" s="156"/>
      <c r="I93" s="156"/>
      <c r="J93" s="156"/>
    </row>
    <row r="94" spans="1:26" ht="18.75" customHeight="1">
      <c r="A94" s="174"/>
      <c r="B94" s="174"/>
      <c r="C94" s="174"/>
      <c r="D94" s="174"/>
      <c r="E94" s="174"/>
      <c r="F94" s="174"/>
      <c r="G94" s="174"/>
      <c r="H94" s="174"/>
      <c r="I94" s="160" t="s">
        <v>457</v>
      </c>
      <c r="J94" s="160" t="s">
        <v>458</v>
      </c>
    </row>
    <row r="95" spans="1:26" ht="15.75" customHeight="1">
      <c r="A95" s="90" t="s">
        <v>481</v>
      </c>
      <c r="B95" s="486" t="s">
        <v>742</v>
      </c>
      <c r="C95" s="486"/>
      <c r="D95" s="486"/>
      <c r="E95" s="486"/>
      <c r="F95" s="486"/>
      <c r="G95" s="486"/>
      <c r="H95" s="486"/>
      <c r="I95" s="165"/>
      <c r="J95" s="164"/>
    </row>
    <row r="96" spans="1:26" ht="15.75" customHeight="1">
      <c r="A96" s="90" t="s">
        <v>482</v>
      </c>
      <c r="B96" s="482" t="s">
        <v>744</v>
      </c>
      <c r="C96" s="482"/>
      <c r="D96" s="482"/>
      <c r="E96" s="482"/>
      <c r="F96" s="482"/>
      <c r="G96" s="482"/>
      <c r="H96" s="482"/>
      <c r="I96" s="165"/>
      <c r="J96" s="164"/>
    </row>
    <row r="97" spans="1:26" ht="39.75" customHeight="1">
      <c r="A97" s="481" t="s">
        <v>748</v>
      </c>
      <c r="B97" s="481"/>
      <c r="C97" s="481"/>
      <c r="D97" s="481"/>
      <c r="E97" s="481"/>
      <c r="F97" s="481"/>
      <c r="G97" s="481"/>
      <c r="H97" s="481"/>
      <c r="I97" s="481"/>
      <c r="J97" s="481"/>
    </row>
    <row r="98" spans="1:26" s="315" customFormat="1" ht="15.75" customHeight="1">
      <c r="A98" s="512" t="s">
        <v>599</v>
      </c>
      <c r="B98" s="512"/>
      <c r="C98" s="512"/>
      <c r="D98" s="512"/>
      <c r="E98" s="512"/>
      <c r="F98" s="512"/>
      <c r="G98" s="512"/>
      <c r="H98" s="512"/>
      <c r="I98" s="512"/>
      <c r="J98" s="512"/>
      <c r="K98" s="314"/>
      <c r="L98" s="314"/>
      <c r="M98" s="314"/>
      <c r="N98" s="314"/>
      <c r="O98" s="314"/>
      <c r="P98" s="314"/>
      <c r="Q98" s="314"/>
      <c r="R98" s="314"/>
      <c r="S98" s="314"/>
      <c r="T98" s="314"/>
      <c r="U98" s="314"/>
      <c r="V98" s="314"/>
      <c r="W98" s="314"/>
      <c r="X98" s="314"/>
      <c r="Y98" s="314"/>
      <c r="Z98" s="314"/>
    </row>
    <row r="99" spans="1:26" ht="3.75" customHeight="1">
      <c r="A99" s="175"/>
      <c r="B99" s="175"/>
      <c r="C99" s="175"/>
      <c r="D99" s="175"/>
      <c r="E99" s="175"/>
      <c r="F99" s="175"/>
      <c r="G99" s="175"/>
      <c r="H99" s="175"/>
      <c r="I99" s="175"/>
      <c r="J99" s="175"/>
    </row>
    <row r="100" spans="1:26" ht="18.75" customHeight="1">
      <c r="A100" s="159"/>
      <c r="B100" s="159"/>
      <c r="C100" s="159"/>
      <c r="D100" s="159"/>
      <c r="E100" s="159"/>
      <c r="F100" s="159"/>
      <c r="G100" s="159"/>
      <c r="H100" s="159"/>
      <c r="I100" s="160" t="s">
        <v>457</v>
      </c>
      <c r="J100" s="160" t="s">
        <v>458</v>
      </c>
    </row>
    <row r="101" spans="1:26" ht="15">
      <c r="A101" s="90" t="s">
        <v>480</v>
      </c>
      <c r="B101" s="482" t="s">
        <v>728</v>
      </c>
      <c r="C101" s="482"/>
      <c r="D101" s="482"/>
      <c r="E101" s="482"/>
      <c r="F101" s="482"/>
      <c r="G101" s="482"/>
      <c r="H101" s="482"/>
      <c r="I101" s="161"/>
      <c r="J101" s="162"/>
    </row>
    <row r="102" spans="1:26" ht="15">
      <c r="A102" s="90" t="s">
        <v>481</v>
      </c>
      <c r="B102" s="482" t="s">
        <v>729</v>
      </c>
      <c r="C102" s="482"/>
      <c r="D102" s="482"/>
      <c r="E102" s="482"/>
      <c r="F102" s="482"/>
      <c r="G102" s="482"/>
      <c r="H102" s="499"/>
      <c r="I102" s="163"/>
      <c r="J102" s="164"/>
    </row>
    <row r="103" spans="1:26" ht="15">
      <c r="A103" s="90" t="s">
        <v>482</v>
      </c>
      <c r="B103" s="482" t="s">
        <v>730</v>
      </c>
      <c r="C103" s="482" t="s">
        <v>457</v>
      </c>
      <c r="D103" s="482" t="s">
        <v>458</v>
      </c>
      <c r="E103" s="482"/>
      <c r="F103" s="482"/>
      <c r="G103" s="482"/>
      <c r="H103" s="499"/>
      <c r="I103" s="163"/>
      <c r="J103" s="164"/>
    </row>
    <row r="104" spans="1:26" ht="15.75" customHeight="1">
      <c r="A104" s="483" t="s">
        <v>483</v>
      </c>
      <c r="B104" s="486" t="s">
        <v>727</v>
      </c>
      <c r="C104" s="486" t="s">
        <v>457</v>
      </c>
      <c r="D104" s="486" t="s">
        <v>458</v>
      </c>
      <c r="E104" s="486"/>
      <c r="F104" s="486"/>
      <c r="G104" s="486"/>
      <c r="H104" s="486"/>
      <c r="I104" s="166"/>
      <c r="J104" s="166"/>
    </row>
    <row r="105" spans="1:26" ht="15" customHeight="1">
      <c r="A105" s="484"/>
      <c r="B105" s="129" t="s">
        <v>731</v>
      </c>
      <c r="C105" s="130"/>
      <c r="D105" s="130"/>
      <c r="E105" s="130"/>
      <c r="F105" s="131"/>
      <c r="G105" s="131"/>
      <c r="H105" s="143"/>
      <c r="I105" s="143"/>
      <c r="J105" s="143"/>
    </row>
    <row r="106" spans="1:26" ht="15">
      <c r="A106" s="485"/>
      <c r="B106" s="411"/>
      <c r="C106" s="412"/>
      <c r="D106" s="412"/>
      <c r="E106" s="412"/>
      <c r="F106" s="412"/>
      <c r="G106" s="412"/>
      <c r="H106" s="412"/>
      <c r="I106" s="412"/>
      <c r="J106" s="413"/>
      <c r="K106" s="316"/>
    </row>
    <row r="107" spans="1:26" ht="15">
      <c r="A107" s="141"/>
      <c r="B107" s="312"/>
      <c r="C107" s="312"/>
      <c r="D107" s="312"/>
      <c r="E107" s="312"/>
      <c r="F107" s="312"/>
      <c r="G107" s="312"/>
      <c r="H107" s="312"/>
      <c r="I107" s="317"/>
      <c r="J107" s="318"/>
      <c r="K107" s="316"/>
    </row>
    <row r="108" spans="1:26" ht="18.75" customHeight="1">
      <c r="A108" s="159"/>
      <c r="B108" s="159"/>
      <c r="C108" s="159"/>
      <c r="D108" s="159"/>
      <c r="E108" s="159"/>
      <c r="F108" s="159"/>
      <c r="G108" s="159"/>
      <c r="H108" s="159"/>
      <c r="I108" s="160" t="s">
        <v>457</v>
      </c>
      <c r="J108" s="160" t="s">
        <v>458</v>
      </c>
    </row>
    <row r="109" spans="1:26" ht="15.75" customHeight="1">
      <c r="A109" s="483" t="s">
        <v>485</v>
      </c>
      <c r="B109" s="486" t="s">
        <v>732</v>
      </c>
      <c r="C109" s="486" t="s">
        <v>457</v>
      </c>
      <c r="D109" s="486" t="s">
        <v>458</v>
      </c>
      <c r="E109" s="486"/>
      <c r="F109" s="486"/>
      <c r="G109" s="486"/>
      <c r="H109" s="486"/>
      <c r="I109" s="166"/>
      <c r="J109" s="166"/>
    </row>
    <row r="110" spans="1:26" ht="15" customHeight="1">
      <c r="A110" s="484"/>
      <c r="B110" s="487" t="s">
        <v>601</v>
      </c>
      <c r="C110" s="488"/>
      <c r="D110" s="488"/>
      <c r="E110" s="488"/>
      <c r="F110" s="488"/>
      <c r="G110" s="488"/>
      <c r="H110" s="488"/>
      <c r="I110" s="143"/>
      <c r="J110" s="143"/>
    </row>
    <row r="111" spans="1:26" ht="15">
      <c r="A111" s="485"/>
      <c r="B111" s="411"/>
      <c r="C111" s="412"/>
      <c r="D111" s="412"/>
      <c r="E111" s="412"/>
      <c r="F111" s="412"/>
      <c r="G111" s="412"/>
      <c r="H111" s="412"/>
      <c r="I111" s="412"/>
      <c r="J111" s="413"/>
      <c r="K111" s="316"/>
    </row>
    <row r="112" spans="1:26" ht="15">
      <c r="A112" s="141"/>
      <c r="B112" s="312"/>
      <c r="C112" s="312"/>
      <c r="D112" s="312"/>
      <c r="E112" s="312"/>
      <c r="F112" s="312"/>
      <c r="G112" s="312"/>
      <c r="H112" s="312"/>
      <c r="I112" s="317"/>
      <c r="J112" s="318"/>
      <c r="K112" s="316"/>
    </row>
    <row r="113" spans="1:26" s="320" customFormat="1" ht="17.25" customHeight="1">
      <c r="A113" s="425" t="s">
        <v>486</v>
      </c>
      <c r="B113" s="489" t="s">
        <v>726</v>
      </c>
      <c r="C113" s="490"/>
      <c r="D113" s="490"/>
      <c r="E113" s="490"/>
      <c r="F113" s="490"/>
      <c r="G113" s="490"/>
      <c r="H113" s="490"/>
      <c r="I113" s="490"/>
      <c r="J113" s="491"/>
      <c r="K113" s="319"/>
    </row>
    <row r="114" spans="1:26" ht="28.5" customHeight="1">
      <c r="A114" s="425"/>
      <c r="B114" s="492"/>
      <c r="C114" s="493"/>
      <c r="D114" s="493"/>
      <c r="E114" s="493"/>
      <c r="F114" s="493"/>
      <c r="G114" s="493"/>
      <c r="H114" s="493"/>
      <c r="I114" s="494"/>
      <c r="J114" s="495"/>
    </row>
    <row r="115" spans="1:26" s="320" customFormat="1" ht="17.25" customHeight="1">
      <c r="A115" s="425"/>
      <c r="B115" s="489" t="s">
        <v>600</v>
      </c>
      <c r="C115" s="490"/>
      <c r="D115" s="490"/>
      <c r="E115" s="490"/>
      <c r="F115" s="490"/>
      <c r="G115" s="490"/>
      <c r="H115" s="490"/>
      <c r="I115" s="490"/>
      <c r="J115" s="491"/>
      <c r="K115" s="319"/>
    </row>
    <row r="116" spans="1:26" ht="28.5" customHeight="1">
      <c r="A116" s="425"/>
      <c r="B116" s="492"/>
      <c r="C116" s="493"/>
      <c r="D116" s="493"/>
      <c r="E116" s="493"/>
      <c r="F116" s="493"/>
      <c r="G116" s="493"/>
      <c r="H116" s="493"/>
      <c r="I116" s="494"/>
      <c r="J116" s="495"/>
    </row>
    <row r="117" spans="1:26" ht="5.25" customHeight="1">
      <c r="A117" s="135"/>
      <c r="B117" s="136"/>
      <c r="C117" s="136"/>
      <c r="D117" s="136"/>
      <c r="E117" s="136"/>
      <c r="F117" s="136"/>
      <c r="G117" s="136"/>
      <c r="H117" s="136"/>
      <c r="I117" s="137"/>
      <c r="J117" s="137"/>
    </row>
    <row r="118" spans="1:26" s="315" customFormat="1" ht="16.5" customHeight="1">
      <c r="A118" s="512" t="s">
        <v>771</v>
      </c>
      <c r="B118" s="512"/>
      <c r="C118" s="512"/>
      <c r="D118" s="512"/>
      <c r="E118" s="512"/>
      <c r="F118" s="512"/>
      <c r="G118" s="512"/>
      <c r="H118" s="512"/>
      <c r="I118" s="512"/>
      <c r="J118" s="512"/>
      <c r="K118" s="314"/>
      <c r="L118" s="314"/>
      <c r="M118" s="314"/>
      <c r="N118" s="314"/>
      <c r="O118" s="314"/>
      <c r="P118" s="314"/>
      <c r="Q118" s="314"/>
      <c r="R118" s="314"/>
      <c r="S118" s="314"/>
      <c r="T118" s="314"/>
      <c r="U118" s="314"/>
      <c r="V118" s="314"/>
      <c r="W118" s="314"/>
      <c r="X118" s="314"/>
      <c r="Y118" s="314"/>
      <c r="Z118" s="314"/>
    </row>
    <row r="119" spans="1:26" ht="3.75" customHeight="1">
      <c r="A119" s="176"/>
      <c r="B119" s="176"/>
      <c r="C119" s="176"/>
      <c r="D119" s="176"/>
      <c r="E119" s="176"/>
      <c r="F119" s="176"/>
      <c r="G119" s="176"/>
      <c r="H119" s="176"/>
      <c r="I119" s="176"/>
      <c r="J119" s="176"/>
    </row>
    <row r="120" spans="1:26" ht="18.75" customHeight="1">
      <c r="A120" s="174"/>
      <c r="B120" s="174"/>
      <c r="C120" s="174"/>
      <c r="D120" s="174"/>
      <c r="E120" s="174"/>
      <c r="F120" s="174"/>
      <c r="G120" s="174"/>
      <c r="H120" s="174"/>
      <c r="I120" s="160" t="s">
        <v>457</v>
      </c>
      <c r="J120" s="160" t="s">
        <v>458</v>
      </c>
    </row>
    <row r="121" spans="1:26" ht="15">
      <c r="A121" s="90" t="s">
        <v>480</v>
      </c>
      <c r="B121" s="482" t="s">
        <v>774</v>
      </c>
      <c r="C121" s="482"/>
      <c r="D121" s="482"/>
      <c r="E121" s="482"/>
      <c r="F121" s="482"/>
      <c r="G121" s="482"/>
      <c r="H121" s="482"/>
      <c r="I121" s="165"/>
      <c r="J121" s="164"/>
    </row>
    <row r="122" spans="1:26" ht="15.75" customHeight="1">
      <c r="A122" s="90" t="s">
        <v>481</v>
      </c>
      <c r="B122" s="482" t="s">
        <v>772</v>
      </c>
      <c r="C122" s="482"/>
      <c r="D122" s="482"/>
      <c r="E122" s="482"/>
      <c r="F122" s="482"/>
      <c r="G122" s="482"/>
      <c r="H122" s="482"/>
      <c r="I122" s="165"/>
      <c r="J122" s="164"/>
    </row>
    <row r="123" spans="1:26" ht="15.75" customHeight="1">
      <c r="A123" s="90" t="s">
        <v>482</v>
      </c>
      <c r="B123" s="482" t="s">
        <v>773</v>
      </c>
      <c r="C123" s="482"/>
      <c r="D123" s="482"/>
      <c r="E123" s="482"/>
      <c r="F123" s="482"/>
      <c r="G123" s="482"/>
      <c r="H123" s="482"/>
      <c r="I123" s="165"/>
      <c r="J123" s="164"/>
    </row>
    <row r="124" spans="1:26" ht="15">
      <c r="A124" s="90" t="s">
        <v>483</v>
      </c>
      <c r="B124" s="499" t="s">
        <v>775</v>
      </c>
      <c r="C124" s="500"/>
      <c r="D124" s="500"/>
      <c r="E124" s="500"/>
      <c r="F124" s="500"/>
      <c r="G124" s="500"/>
      <c r="H124" s="501"/>
      <c r="I124" s="165"/>
      <c r="J124" s="164"/>
    </row>
    <row r="125" spans="1:26" ht="15" customHeight="1">
      <c r="A125" s="90" t="s">
        <v>485</v>
      </c>
      <c r="B125" s="552" t="s">
        <v>776</v>
      </c>
      <c r="C125" s="553"/>
      <c r="D125" s="553"/>
      <c r="E125" s="553"/>
      <c r="F125" s="553"/>
      <c r="G125" s="553"/>
      <c r="H125" s="554"/>
      <c r="I125" s="321"/>
      <c r="J125" s="164"/>
    </row>
    <row r="126" spans="1:26" ht="15">
      <c r="A126" s="90" t="s">
        <v>486</v>
      </c>
      <c r="B126" s="482" t="s">
        <v>777</v>
      </c>
      <c r="C126" s="482"/>
      <c r="D126" s="482"/>
      <c r="E126" s="482"/>
      <c r="F126" s="482"/>
      <c r="G126" s="482"/>
      <c r="H126" s="482"/>
      <c r="I126" s="165"/>
      <c r="J126" s="164"/>
    </row>
    <row r="127" spans="1:26" ht="15.75" customHeight="1">
      <c r="A127" s="90" t="s">
        <v>487</v>
      </c>
      <c r="B127" s="482" t="s">
        <v>778</v>
      </c>
      <c r="C127" s="482"/>
      <c r="D127" s="482"/>
      <c r="E127" s="482"/>
      <c r="F127" s="482"/>
      <c r="G127" s="482"/>
      <c r="H127" s="482"/>
      <c r="I127" s="165"/>
      <c r="J127" s="164"/>
    </row>
    <row r="128" spans="1:26" ht="5.25" customHeight="1">
      <c r="A128" s="135"/>
      <c r="B128" s="136"/>
      <c r="C128" s="136"/>
      <c r="D128" s="136"/>
      <c r="E128" s="136"/>
      <c r="F128" s="136"/>
      <c r="G128" s="136"/>
      <c r="H128" s="136"/>
      <c r="I128" s="137"/>
      <c r="J128" s="137"/>
    </row>
    <row r="129" spans="1:26" s="315" customFormat="1" ht="17.25" customHeight="1">
      <c r="A129" s="512" t="s">
        <v>811</v>
      </c>
      <c r="B129" s="512"/>
      <c r="C129" s="512"/>
      <c r="D129" s="512"/>
      <c r="E129" s="512"/>
      <c r="F129" s="512"/>
      <c r="G129" s="512"/>
      <c r="H129" s="512"/>
      <c r="I129" s="512"/>
      <c r="J129" s="512"/>
      <c r="K129" s="314"/>
      <c r="L129" s="314"/>
      <c r="M129" s="314"/>
      <c r="N129" s="314"/>
      <c r="O129" s="314"/>
      <c r="P129" s="314"/>
      <c r="Q129" s="314"/>
      <c r="R129" s="314"/>
      <c r="S129" s="314"/>
      <c r="T129" s="314"/>
      <c r="U129" s="314"/>
      <c r="V129" s="314"/>
      <c r="W129" s="314"/>
      <c r="X129" s="314"/>
      <c r="Y129" s="314"/>
      <c r="Z129" s="314"/>
    </row>
    <row r="130" spans="1:26" ht="3.75" customHeight="1">
      <c r="A130" s="176"/>
      <c r="B130" s="176"/>
      <c r="C130" s="176"/>
      <c r="D130" s="176"/>
      <c r="E130" s="176"/>
      <c r="F130" s="176"/>
      <c r="G130" s="176"/>
      <c r="H130" s="176"/>
      <c r="I130" s="176"/>
      <c r="J130" s="176"/>
    </row>
    <row r="131" spans="1:26" ht="18.75" customHeight="1">
      <c r="A131" s="174"/>
      <c r="B131" s="174"/>
      <c r="C131" s="174"/>
      <c r="D131" s="174"/>
      <c r="E131" s="174"/>
      <c r="F131" s="174"/>
      <c r="G131" s="174"/>
      <c r="H131" s="174"/>
      <c r="I131" s="160" t="s">
        <v>457</v>
      </c>
      <c r="J131" s="160" t="s">
        <v>458</v>
      </c>
    </row>
    <row r="132" spans="1:26" ht="15">
      <c r="A132" s="90" t="s">
        <v>480</v>
      </c>
      <c r="B132" s="482" t="s">
        <v>492</v>
      </c>
      <c r="C132" s="482"/>
      <c r="D132" s="482"/>
      <c r="E132" s="482"/>
      <c r="F132" s="482"/>
      <c r="G132" s="482"/>
      <c r="H132" s="482"/>
      <c r="I132" s="165"/>
      <c r="J132" s="164"/>
    </row>
    <row r="133" spans="1:26" ht="15">
      <c r="A133" s="90" t="s">
        <v>481</v>
      </c>
      <c r="B133" s="482" t="s">
        <v>493</v>
      </c>
      <c r="C133" s="482"/>
      <c r="D133" s="482"/>
      <c r="E133" s="482"/>
      <c r="F133" s="482"/>
      <c r="G133" s="482"/>
      <c r="H133" s="482"/>
      <c r="I133" s="165"/>
      <c r="J133" s="164"/>
    </row>
    <row r="134" spans="1:26" ht="15">
      <c r="A134" s="90" t="s">
        <v>482</v>
      </c>
      <c r="B134" s="499" t="s">
        <v>494</v>
      </c>
      <c r="C134" s="500"/>
      <c r="D134" s="500"/>
      <c r="E134" s="500"/>
      <c r="F134" s="500"/>
      <c r="G134" s="500"/>
      <c r="H134" s="501"/>
      <c r="I134" s="165"/>
      <c r="J134" s="164"/>
    </row>
    <row r="135" spans="1:26" ht="15">
      <c r="A135" s="90" t="s">
        <v>483</v>
      </c>
      <c r="B135" s="499" t="s">
        <v>495</v>
      </c>
      <c r="C135" s="500"/>
      <c r="D135" s="500"/>
      <c r="E135" s="500"/>
      <c r="F135" s="500"/>
      <c r="G135" s="500"/>
      <c r="H135" s="501"/>
      <c r="I135" s="165"/>
      <c r="J135" s="164"/>
    </row>
    <row r="136" spans="1:26" ht="23.25" customHeight="1">
      <c r="A136" s="483" t="s">
        <v>485</v>
      </c>
      <c r="B136" s="502" t="s">
        <v>535</v>
      </c>
      <c r="C136" s="503"/>
      <c r="D136" s="503"/>
      <c r="E136" s="503"/>
      <c r="F136" s="503"/>
      <c r="G136" s="503"/>
      <c r="H136" s="503"/>
      <c r="I136" s="503"/>
      <c r="J136" s="504"/>
    </row>
    <row r="137" spans="1:26" ht="25.5" customHeight="1">
      <c r="A137" s="485"/>
      <c r="B137" s="411" t="s">
        <v>733</v>
      </c>
      <c r="C137" s="412"/>
      <c r="D137" s="412"/>
      <c r="E137" s="412"/>
      <c r="F137" s="412"/>
      <c r="G137" s="412"/>
      <c r="H137" s="412"/>
      <c r="I137" s="412"/>
      <c r="J137" s="413"/>
    </row>
    <row r="138" spans="1:26" ht="5.25" customHeight="1">
      <c r="A138" s="135"/>
      <c r="B138" s="136"/>
      <c r="C138" s="136"/>
      <c r="D138" s="136"/>
      <c r="E138" s="136"/>
      <c r="F138" s="136"/>
      <c r="G138" s="136"/>
      <c r="H138" s="136"/>
      <c r="I138" s="137"/>
      <c r="J138" s="137"/>
    </row>
    <row r="139" spans="1:26" s="315" customFormat="1" ht="17.25" customHeight="1">
      <c r="A139" s="512" t="s">
        <v>812</v>
      </c>
      <c r="B139" s="512"/>
      <c r="C139" s="512"/>
      <c r="D139" s="512"/>
      <c r="E139" s="512"/>
      <c r="F139" s="512"/>
      <c r="G139" s="512"/>
      <c r="H139" s="512"/>
      <c r="I139" s="512"/>
      <c r="J139" s="512"/>
      <c r="K139" s="314"/>
      <c r="L139" s="314"/>
      <c r="M139" s="314"/>
      <c r="N139" s="314"/>
      <c r="O139" s="314"/>
      <c r="P139" s="314"/>
      <c r="Q139" s="314"/>
      <c r="R139" s="314"/>
      <c r="S139" s="314"/>
      <c r="T139" s="314"/>
      <c r="U139" s="314"/>
      <c r="V139" s="314"/>
      <c r="W139" s="314"/>
      <c r="X139" s="314"/>
      <c r="Y139" s="314"/>
      <c r="Z139" s="314"/>
    </row>
    <row r="140" spans="1:26" ht="15.75" customHeight="1">
      <c r="A140" s="176"/>
      <c r="B140" s="176"/>
      <c r="C140" s="176"/>
      <c r="D140" s="176"/>
      <c r="E140" s="176"/>
      <c r="F140" s="176"/>
      <c r="G140" s="176"/>
      <c r="H140" s="176"/>
      <c r="I140" s="176"/>
      <c r="J140" s="176"/>
    </row>
    <row r="141" spans="1:26" s="320" customFormat="1" ht="17.25" customHeight="1">
      <c r="A141" s="425" t="s">
        <v>480</v>
      </c>
      <c r="B141" s="489" t="s">
        <v>810</v>
      </c>
      <c r="C141" s="490"/>
      <c r="D141" s="490"/>
      <c r="E141" s="490"/>
      <c r="F141" s="490"/>
      <c r="G141" s="490"/>
      <c r="H141" s="490"/>
      <c r="I141" s="490"/>
      <c r="J141" s="491"/>
      <c r="K141" s="319"/>
    </row>
    <row r="142" spans="1:26" ht="28.5" customHeight="1">
      <c r="A142" s="425"/>
      <c r="B142" s="492"/>
      <c r="C142" s="493"/>
      <c r="D142" s="493"/>
      <c r="E142" s="493"/>
      <c r="F142" s="493"/>
      <c r="G142" s="493"/>
      <c r="H142" s="493"/>
      <c r="I142" s="494"/>
      <c r="J142" s="495"/>
    </row>
    <row r="143" spans="1:26" s="320" customFormat="1" ht="17.25" customHeight="1">
      <c r="A143" s="425"/>
      <c r="B143" s="489" t="s">
        <v>734</v>
      </c>
      <c r="C143" s="490"/>
      <c r="D143" s="490"/>
      <c r="E143" s="490"/>
      <c r="F143" s="490"/>
      <c r="G143" s="490"/>
      <c r="H143" s="490"/>
      <c r="I143" s="490"/>
      <c r="J143" s="491"/>
      <c r="K143" s="319"/>
    </row>
    <row r="144" spans="1:26" ht="28.5" customHeight="1">
      <c r="A144" s="425"/>
      <c r="B144" s="429"/>
      <c r="C144" s="429"/>
      <c r="D144" s="429"/>
      <c r="E144" s="429"/>
      <c r="F144" s="429"/>
      <c r="G144" s="429"/>
      <c r="H144" s="429"/>
      <c r="I144" s="429"/>
      <c r="J144" s="429"/>
    </row>
    <row r="145" spans="1:26" ht="15">
      <c r="A145" s="133"/>
      <c r="B145" s="312"/>
      <c r="C145" s="312"/>
      <c r="D145" s="312"/>
      <c r="E145" s="312"/>
      <c r="F145" s="312"/>
      <c r="G145" s="312"/>
      <c r="H145" s="312"/>
      <c r="I145" s="317"/>
      <c r="J145" s="318"/>
      <c r="K145" s="316"/>
    </row>
    <row r="146" spans="1:26" ht="18.75" customHeight="1">
      <c r="A146" s="174"/>
      <c r="B146" s="174"/>
      <c r="C146" s="174"/>
      <c r="D146" s="174"/>
      <c r="E146" s="174"/>
      <c r="F146" s="174"/>
      <c r="G146" s="174"/>
      <c r="H146" s="174"/>
      <c r="I146" s="160" t="s">
        <v>457</v>
      </c>
      <c r="J146" s="160" t="s">
        <v>458</v>
      </c>
    </row>
    <row r="147" spans="1:26" ht="15">
      <c r="A147" s="90" t="s">
        <v>481</v>
      </c>
      <c r="B147" s="482" t="s">
        <v>496</v>
      </c>
      <c r="C147" s="482"/>
      <c r="D147" s="482"/>
      <c r="E147" s="482"/>
      <c r="F147" s="482"/>
      <c r="G147" s="482"/>
      <c r="H147" s="482"/>
      <c r="I147" s="165"/>
      <c r="J147" s="164"/>
    </row>
    <row r="148" spans="1:26" ht="15">
      <c r="A148" s="90" t="s">
        <v>482</v>
      </c>
      <c r="B148" s="499" t="s">
        <v>497</v>
      </c>
      <c r="C148" s="500"/>
      <c r="D148" s="500"/>
      <c r="E148" s="500"/>
      <c r="F148" s="500"/>
      <c r="G148" s="500"/>
      <c r="H148" s="501"/>
      <c r="I148" s="165"/>
      <c r="J148" s="164"/>
    </row>
    <row r="149" spans="1:26" ht="15">
      <c r="A149" s="90" t="s">
        <v>483</v>
      </c>
      <c r="B149" s="499" t="s">
        <v>498</v>
      </c>
      <c r="C149" s="500"/>
      <c r="D149" s="500"/>
      <c r="E149" s="500"/>
      <c r="F149" s="500"/>
      <c r="G149" s="500"/>
      <c r="H149" s="501"/>
      <c r="I149" s="165"/>
      <c r="J149" s="164"/>
    </row>
    <row r="150" spans="1:26" ht="15">
      <c r="A150" s="483" t="s">
        <v>485</v>
      </c>
      <c r="B150" s="496" t="s">
        <v>499</v>
      </c>
      <c r="C150" s="497"/>
      <c r="D150" s="497"/>
      <c r="E150" s="497"/>
      <c r="F150" s="497"/>
      <c r="G150" s="497"/>
      <c r="H150" s="498"/>
      <c r="I150" s="161"/>
      <c r="J150" s="162"/>
    </row>
    <row r="151" spans="1:26">
      <c r="A151" s="484"/>
      <c r="B151" s="506" t="s">
        <v>503</v>
      </c>
      <c r="C151" s="507"/>
      <c r="D151" s="507"/>
      <c r="E151" s="507"/>
      <c r="F151" s="507"/>
      <c r="G151" s="507"/>
      <c r="H151" s="507"/>
      <c r="I151" s="507"/>
      <c r="J151" s="508"/>
    </row>
    <row r="152" spans="1:26" ht="409.5" customHeight="1">
      <c r="A152" s="485"/>
      <c r="B152" s="509"/>
      <c r="C152" s="510"/>
      <c r="D152" s="510"/>
      <c r="E152" s="510"/>
      <c r="F152" s="510"/>
      <c r="G152" s="510"/>
      <c r="H152" s="510"/>
      <c r="I152" s="510"/>
      <c r="J152" s="511"/>
    </row>
    <row r="153" spans="1:26" ht="5.25" customHeight="1">
      <c r="A153" s="135"/>
      <c r="B153" s="136"/>
      <c r="C153" s="136"/>
      <c r="D153" s="136"/>
      <c r="E153" s="136"/>
      <c r="F153" s="136"/>
      <c r="G153" s="136"/>
      <c r="H153" s="136"/>
      <c r="I153" s="137"/>
      <c r="J153" s="137"/>
    </row>
    <row r="154" spans="1:26" s="315" customFormat="1" ht="17.25" customHeight="1">
      <c r="A154" s="505" t="s">
        <v>595</v>
      </c>
      <c r="B154" s="505"/>
      <c r="C154" s="505"/>
      <c r="D154" s="505"/>
      <c r="E154" s="505"/>
      <c r="F154" s="505"/>
      <c r="G154" s="505"/>
      <c r="H154" s="505"/>
      <c r="I154" s="505"/>
      <c r="J154" s="505"/>
      <c r="K154" s="314"/>
      <c r="L154" s="314"/>
      <c r="M154" s="314"/>
      <c r="N154" s="314"/>
      <c r="O154" s="314"/>
      <c r="P154" s="314"/>
      <c r="Q154" s="314"/>
      <c r="R154" s="314"/>
      <c r="S154" s="314"/>
      <c r="T154" s="314"/>
      <c r="U154" s="314"/>
      <c r="V154" s="314"/>
      <c r="W154" s="314"/>
      <c r="X154" s="314"/>
      <c r="Y154" s="314"/>
      <c r="Z154" s="314"/>
    </row>
    <row r="155" spans="1:26" ht="3.75" customHeight="1">
      <c r="A155" s="175"/>
      <c r="B155" s="175"/>
      <c r="C155" s="175"/>
      <c r="D155" s="175"/>
      <c r="E155" s="175"/>
      <c r="F155" s="175"/>
      <c r="G155" s="175"/>
      <c r="H155" s="175"/>
      <c r="I155" s="175"/>
      <c r="J155" s="175"/>
    </row>
    <row r="156" spans="1:26" ht="15.75" customHeight="1">
      <c r="A156" s="169"/>
      <c r="B156" s="157"/>
      <c r="C156" s="157"/>
      <c r="D156" s="157"/>
      <c r="E156" s="157"/>
      <c r="F156" s="157"/>
      <c r="G156" s="157"/>
      <c r="H156" s="157"/>
      <c r="I156" s="170" t="s">
        <v>457</v>
      </c>
      <c r="J156" s="170" t="s">
        <v>458</v>
      </c>
    </row>
    <row r="157" spans="1:26" ht="17.25" customHeight="1">
      <c r="A157" s="483" t="s">
        <v>480</v>
      </c>
      <c r="B157" s="496" t="s">
        <v>735</v>
      </c>
      <c r="C157" s="497"/>
      <c r="D157" s="497"/>
      <c r="E157" s="497"/>
      <c r="F157" s="497"/>
      <c r="G157" s="497"/>
      <c r="H157" s="498"/>
      <c r="I157" s="166"/>
      <c r="J157" s="166"/>
    </row>
    <row r="158" spans="1:26" ht="14.25" customHeight="1">
      <c r="A158" s="484"/>
      <c r="B158" s="129" t="s">
        <v>513</v>
      </c>
      <c r="C158" s="130"/>
      <c r="D158" s="130"/>
      <c r="E158" s="142"/>
      <c r="F158" s="143"/>
      <c r="G158" s="143"/>
      <c r="H158" s="143"/>
      <c r="I158" s="143"/>
      <c r="J158" s="143"/>
      <c r="K158" s="143"/>
    </row>
    <row r="159" spans="1:26" ht="25.5" customHeight="1">
      <c r="A159" s="485"/>
      <c r="B159" s="418"/>
      <c r="C159" s="419"/>
      <c r="D159" s="419"/>
      <c r="E159" s="419"/>
      <c r="F159" s="419"/>
      <c r="G159" s="419"/>
      <c r="H159" s="419"/>
      <c r="I159" s="412"/>
      <c r="J159" s="413"/>
    </row>
    <row r="160" spans="1:26" ht="25.5" customHeight="1">
      <c r="A160" s="141"/>
      <c r="B160" s="312"/>
      <c r="C160" s="312"/>
      <c r="D160" s="312"/>
      <c r="E160" s="312"/>
      <c r="F160" s="312"/>
      <c r="G160" s="312"/>
      <c r="H160" s="312"/>
      <c r="I160" s="310"/>
      <c r="J160" s="313"/>
    </row>
    <row r="161" spans="1:26" ht="15.75" customHeight="1">
      <c r="A161" s="169"/>
      <c r="B161" s="157"/>
      <c r="C161" s="157"/>
      <c r="D161" s="157"/>
      <c r="E161" s="157"/>
      <c r="F161" s="157"/>
      <c r="G161" s="157"/>
      <c r="H161" s="157"/>
      <c r="I161" s="170" t="s">
        <v>457</v>
      </c>
      <c r="J161" s="170" t="s">
        <v>458</v>
      </c>
    </row>
    <row r="162" spans="1:26" ht="17.25" customHeight="1">
      <c r="A162" s="483" t="s">
        <v>481</v>
      </c>
      <c r="B162" s="486" t="s">
        <v>736</v>
      </c>
      <c r="C162" s="486"/>
      <c r="D162" s="486"/>
      <c r="E162" s="486"/>
      <c r="F162" s="486"/>
      <c r="G162" s="486"/>
      <c r="H162" s="486"/>
      <c r="I162" s="166"/>
      <c r="J162" s="166"/>
    </row>
    <row r="163" spans="1:26">
      <c r="A163" s="484"/>
      <c r="B163" s="129" t="s">
        <v>737</v>
      </c>
      <c r="C163" s="130"/>
      <c r="D163" s="130"/>
      <c r="E163" s="142"/>
      <c r="F163" s="143"/>
      <c r="G163" s="143"/>
      <c r="H163" s="143"/>
      <c r="I163" s="143"/>
      <c r="J163" s="143"/>
      <c r="K163" s="143"/>
    </row>
    <row r="164" spans="1:26" ht="25.5" customHeight="1">
      <c r="A164" s="485"/>
      <c r="B164" s="418"/>
      <c r="C164" s="419"/>
      <c r="D164" s="419"/>
      <c r="E164" s="419"/>
      <c r="F164" s="419"/>
      <c r="G164" s="419"/>
      <c r="H164" s="419"/>
      <c r="I164" s="412"/>
      <c r="J164" s="413"/>
    </row>
    <row r="165" spans="1:26" ht="25.5" customHeight="1">
      <c r="A165" s="141"/>
      <c r="B165" s="312"/>
      <c r="C165" s="312"/>
      <c r="D165" s="312"/>
      <c r="E165" s="312"/>
      <c r="F165" s="312"/>
      <c r="G165" s="312"/>
      <c r="H165" s="312"/>
      <c r="I165" s="310"/>
      <c r="J165" s="313"/>
    </row>
    <row r="166" spans="1:26" ht="15.75" customHeight="1">
      <c r="A166" s="169"/>
      <c r="B166" s="157"/>
      <c r="C166" s="157"/>
      <c r="D166" s="157"/>
      <c r="E166" s="157"/>
      <c r="F166" s="157"/>
      <c r="G166" s="157"/>
      <c r="H166" s="157"/>
      <c r="I166" s="170" t="s">
        <v>457</v>
      </c>
      <c r="J166" s="170" t="s">
        <v>458</v>
      </c>
    </row>
    <row r="167" spans="1:26" ht="17.25" customHeight="1">
      <c r="A167" s="483" t="s">
        <v>482</v>
      </c>
      <c r="B167" s="486" t="s">
        <v>738</v>
      </c>
      <c r="C167" s="486"/>
      <c r="D167" s="486"/>
      <c r="E167" s="486"/>
      <c r="F167" s="486"/>
      <c r="G167" s="486"/>
      <c r="H167" s="486"/>
      <c r="I167" s="166"/>
      <c r="J167" s="166"/>
    </row>
    <row r="168" spans="1:26">
      <c r="A168" s="484"/>
      <c r="B168" s="129" t="s">
        <v>739</v>
      </c>
      <c r="C168" s="130"/>
      <c r="D168" s="130"/>
      <c r="E168" s="142"/>
      <c r="F168" s="143"/>
      <c r="G168" s="143"/>
      <c r="H168" s="143"/>
      <c r="I168" s="143"/>
      <c r="J168" s="143"/>
      <c r="K168" s="143"/>
    </row>
    <row r="169" spans="1:26" ht="25.5" customHeight="1">
      <c r="A169" s="485"/>
      <c r="B169" s="418"/>
      <c r="C169" s="419"/>
      <c r="D169" s="419"/>
      <c r="E169" s="419"/>
      <c r="F169" s="419"/>
      <c r="G169" s="419"/>
      <c r="H169" s="419"/>
      <c r="I169" s="412"/>
      <c r="J169" s="413"/>
    </row>
    <row r="170" spans="1:26" ht="25.5" customHeight="1">
      <c r="A170" s="141"/>
      <c r="B170" s="312"/>
      <c r="C170" s="312"/>
      <c r="D170" s="312"/>
      <c r="E170" s="312"/>
      <c r="F170" s="312"/>
      <c r="G170" s="312"/>
      <c r="H170" s="312"/>
      <c r="I170" s="310"/>
      <c r="J170" s="313"/>
    </row>
    <row r="171" spans="1:26" ht="15.75" customHeight="1">
      <c r="A171" s="169"/>
      <c r="B171" s="157"/>
      <c r="C171" s="157"/>
      <c r="D171" s="157"/>
      <c r="E171" s="157"/>
      <c r="F171" s="157"/>
      <c r="G171" s="157"/>
      <c r="H171" s="157"/>
      <c r="I171" s="170" t="s">
        <v>457</v>
      </c>
      <c r="J171" s="170" t="s">
        <v>458</v>
      </c>
    </row>
    <row r="172" spans="1:26" ht="17.25" customHeight="1">
      <c r="A172" s="483" t="s">
        <v>483</v>
      </c>
      <c r="B172" s="486" t="s">
        <v>740</v>
      </c>
      <c r="C172" s="486"/>
      <c r="D172" s="486"/>
      <c r="E172" s="486"/>
      <c r="F172" s="486"/>
      <c r="G172" s="486"/>
      <c r="H172" s="486"/>
      <c r="I172" s="166"/>
      <c r="J172" s="166"/>
    </row>
    <row r="173" spans="1:26">
      <c r="A173" s="484"/>
      <c r="B173" s="129" t="s">
        <v>741</v>
      </c>
      <c r="C173" s="130"/>
      <c r="D173" s="130"/>
      <c r="E173" s="142"/>
      <c r="F173" s="143"/>
      <c r="G173" s="143"/>
      <c r="H173" s="143"/>
      <c r="I173" s="143"/>
      <c r="J173" s="143"/>
      <c r="K173" s="143"/>
    </row>
    <row r="174" spans="1:26" ht="25.5" customHeight="1">
      <c r="A174" s="485"/>
      <c r="B174" s="418"/>
      <c r="C174" s="419"/>
      <c r="D174" s="419"/>
      <c r="E174" s="419"/>
      <c r="F174" s="419"/>
      <c r="G174" s="419"/>
      <c r="H174" s="419"/>
      <c r="I174" s="412"/>
      <c r="J174" s="413"/>
    </row>
    <row r="175" spans="1:26">
      <c r="A175" s="135"/>
      <c r="B175" s="136"/>
      <c r="C175" s="136"/>
      <c r="D175" s="136"/>
      <c r="E175" s="136"/>
      <c r="F175" s="136"/>
      <c r="G175" s="136"/>
      <c r="H175" s="136"/>
      <c r="I175" s="137"/>
      <c r="J175" s="137"/>
    </row>
    <row r="176" spans="1:26" s="315" customFormat="1" ht="15">
      <c r="A176" s="505" t="s">
        <v>504</v>
      </c>
      <c r="B176" s="505"/>
      <c r="C176" s="505"/>
      <c r="D176" s="505"/>
      <c r="E176" s="505"/>
      <c r="F176" s="505"/>
      <c r="G176" s="505"/>
      <c r="H176" s="505"/>
      <c r="I176" s="505"/>
      <c r="J176" s="505"/>
      <c r="K176" s="314"/>
      <c r="L176" s="314"/>
      <c r="M176" s="314"/>
      <c r="N176" s="314"/>
      <c r="O176" s="314"/>
      <c r="P176" s="314"/>
      <c r="Q176" s="314"/>
      <c r="R176" s="314"/>
      <c r="S176" s="314"/>
      <c r="T176" s="314"/>
      <c r="U176" s="314"/>
      <c r="V176" s="314"/>
      <c r="W176" s="314"/>
      <c r="X176" s="314"/>
      <c r="Y176" s="314"/>
      <c r="Z176" s="314"/>
    </row>
    <row r="177" spans="1:26" ht="4.5" customHeight="1">
      <c r="A177" s="177"/>
      <c r="B177" s="177"/>
      <c r="C177" s="177"/>
      <c r="D177" s="177"/>
      <c r="E177" s="177"/>
      <c r="F177" s="177"/>
      <c r="G177" s="177"/>
      <c r="H177" s="177"/>
      <c r="I177" s="177"/>
      <c r="J177" s="177"/>
    </row>
    <row r="178" spans="1:26" ht="15">
      <c r="A178" s="177"/>
      <c r="B178" s="177"/>
      <c r="C178" s="177"/>
      <c r="D178" s="177"/>
      <c r="E178" s="177"/>
      <c r="F178" s="177"/>
      <c r="G178" s="177"/>
      <c r="H178" s="177"/>
      <c r="I178" s="160" t="s">
        <v>457</v>
      </c>
      <c r="J178" s="160" t="s">
        <v>458</v>
      </c>
    </row>
    <row r="179" spans="1:26" ht="15">
      <c r="A179" s="138" t="s">
        <v>480</v>
      </c>
      <c r="B179" s="479" t="s">
        <v>745</v>
      </c>
      <c r="C179" s="479"/>
      <c r="D179" s="479"/>
      <c r="E179" s="479"/>
      <c r="F179" s="479"/>
      <c r="G179" s="479"/>
      <c r="H179" s="479"/>
      <c r="I179" s="165"/>
      <c r="J179" s="164"/>
    </row>
    <row r="180" spans="1:26" ht="15">
      <c r="A180" s="138" t="s">
        <v>481</v>
      </c>
      <c r="B180" s="479" t="s">
        <v>746</v>
      </c>
      <c r="C180" s="479"/>
      <c r="D180" s="479"/>
      <c r="E180" s="479"/>
      <c r="F180" s="479"/>
      <c r="G180" s="479"/>
      <c r="H180" s="479"/>
      <c r="I180" s="165"/>
      <c r="J180" s="164"/>
    </row>
    <row r="181" spans="1:26" ht="15">
      <c r="A181" s="138" t="s">
        <v>482</v>
      </c>
      <c r="B181" s="479" t="s">
        <v>747</v>
      </c>
      <c r="C181" s="479"/>
      <c r="D181" s="479"/>
      <c r="E181" s="479"/>
      <c r="F181" s="479"/>
      <c r="G181" s="479"/>
      <c r="H181" s="479"/>
      <c r="I181" s="165"/>
      <c r="J181" s="164"/>
    </row>
    <row r="182" spans="1:26">
      <c r="A182" s="135"/>
      <c r="B182" s="136"/>
      <c r="C182" s="136"/>
      <c r="D182" s="136"/>
      <c r="E182" s="136"/>
      <c r="F182" s="136"/>
      <c r="G182" s="136"/>
      <c r="H182" s="136"/>
      <c r="I182" s="137"/>
      <c r="J182" s="137"/>
      <c r="K182" s="311"/>
    </row>
    <row r="183" spans="1:26" s="315" customFormat="1" ht="24" customHeight="1">
      <c r="A183" s="505" t="s">
        <v>813</v>
      </c>
      <c r="B183" s="505"/>
      <c r="C183" s="505"/>
      <c r="D183" s="505"/>
      <c r="E183" s="505"/>
      <c r="F183" s="505"/>
      <c r="G183" s="505"/>
      <c r="H183" s="505"/>
      <c r="I183" s="505"/>
      <c r="J183" s="505"/>
      <c r="K183" s="314"/>
      <c r="L183" s="314"/>
      <c r="M183" s="314"/>
      <c r="N183" s="314"/>
      <c r="O183" s="314"/>
      <c r="P183" s="314"/>
      <c r="Q183" s="314"/>
      <c r="R183" s="314"/>
      <c r="S183" s="314"/>
      <c r="T183" s="314"/>
      <c r="U183" s="314"/>
      <c r="V183" s="314"/>
      <c r="W183" s="314"/>
      <c r="X183" s="314"/>
      <c r="Y183" s="314"/>
      <c r="Z183" s="314"/>
    </row>
    <row r="184" spans="1:26" ht="65.25" customHeight="1">
      <c r="A184" s="480"/>
      <c r="B184" s="480"/>
      <c r="C184" s="480"/>
      <c r="D184" s="480"/>
      <c r="E184" s="480"/>
      <c r="F184" s="480"/>
      <c r="G184" s="480"/>
      <c r="H184" s="480"/>
      <c r="I184" s="480"/>
      <c r="J184" s="480"/>
    </row>
    <row r="185" spans="1:26">
      <c r="A185" s="135"/>
      <c r="B185" s="136"/>
      <c r="C185" s="136"/>
      <c r="D185" s="136"/>
      <c r="E185" s="136"/>
      <c r="F185" s="136"/>
      <c r="G185" s="136"/>
      <c r="H185" s="136"/>
      <c r="I185" s="137"/>
      <c r="J185" s="137"/>
    </row>
    <row r="186" spans="1:26" ht="6" customHeight="1">
      <c r="A186" s="93"/>
    </row>
    <row r="187" spans="1:26">
      <c r="A187" s="95"/>
      <c r="B187" s="95">
        <f>'FICHA DE PROJETO'!B137</f>
        <v>0</v>
      </c>
      <c r="C187" s="514">
        <f ca="1">TODAY()</f>
        <v>45905</v>
      </c>
      <c r="D187" s="514"/>
      <c r="E187" s="514"/>
      <c r="F187" s="514"/>
    </row>
    <row r="188" spans="1:26">
      <c r="A188" s="97"/>
      <c r="B188" s="97"/>
      <c r="C188" s="96"/>
      <c r="D188" s="96"/>
      <c r="E188" s="96"/>
      <c r="F188" s="96"/>
    </row>
    <row r="189" spans="1:26" ht="44.25" customHeight="1">
      <c r="A189" s="513" t="s">
        <v>534</v>
      </c>
      <c r="B189" s="513"/>
      <c r="C189" s="513"/>
      <c r="D189" s="513"/>
      <c r="E189" s="513"/>
      <c r="F189" s="513"/>
      <c r="G189" s="513"/>
      <c r="H189" s="513"/>
      <c r="I189" s="513"/>
      <c r="J189" s="513"/>
    </row>
    <row r="190" spans="1:26">
      <c r="B190" s="97"/>
      <c r="C190" s="96"/>
      <c r="D190" s="96"/>
      <c r="E190" s="96"/>
    </row>
    <row r="191" spans="1:26">
      <c r="B191" s="97"/>
      <c r="C191" s="96"/>
      <c r="D191" s="96"/>
      <c r="E191" s="96"/>
    </row>
    <row r="192" spans="1:26">
      <c r="A192" s="93"/>
      <c r="G192" s="99"/>
      <c r="H192" s="99"/>
    </row>
    <row r="193" spans="1:8" ht="15">
      <c r="A193" s="139"/>
      <c r="B193" s="140" t="str">
        <f>B14</f>
        <v>NOME DO RESPONSÁVEL TÉCNICO</v>
      </c>
      <c r="C193" s="127"/>
      <c r="D193" s="127"/>
      <c r="G193" s="99"/>
      <c r="H193" s="99"/>
    </row>
    <row r="194" spans="1:8">
      <c r="A194" s="93"/>
      <c r="B194" s="94" t="str">
        <f>H16</f>
        <v>Engenheiro Civil/ Arquiteto</v>
      </c>
    </row>
    <row r="195" spans="1:8">
      <c r="A195" s="93"/>
      <c r="B195" s="94" t="str">
        <f>B16</f>
        <v>CREA/CAU DO RESP. TÉCN.</v>
      </c>
    </row>
    <row r="196" spans="1:8">
      <c r="A196" s="93"/>
    </row>
    <row r="197" spans="1:8">
      <c r="A197" s="94" t="s">
        <v>660</v>
      </c>
    </row>
    <row r="198" spans="1:8"/>
    <row r="199" spans="1:8"/>
    <row r="200" spans="1:8">
      <c r="A200" s="100"/>
    </row>
    <row r="201" spans="1:8" ht="15">
      <c r="B201" s="178"/>
      <c r="C201" s="178" t="str">
        <f>'FICHA DE PROJETO'!F145</f>
        <v>SUPERVISOR DO PARANACIDADE</v>
      </c>
      <c r="D201" s="178"/>
      <c r="E201" s="178"/>
    </row>
    <row r="202" spans="1:8">
      <c r="C202" s="99" t="str">
        <f>'FICHA DE PROJETO'!F146</f>
        <v>000.000.000-00</v>
      </c>
      <c r="D202" s="99"/>
      <c r="E202" s="99"/>
    </row>
    <row r="203" spans="1:8">
      <c r="C203" s="99" t="str">
        <f>'FICHA DE PROJETO'!F147</f>
        <v>CREA/CAU</v>
      </c>
      <c r="D203" s="99"/>
      <c r="E203" s="99"/>
    </row>
    <row r="204" spans="1:8"/>
    <row r="205" spans="1:8"/>
    <row r="206" spans="1:8"/>
    <row r="207" spans="1:8"/>
    <row r="208" spans="1: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sheetData>
  <sheetProtection selectLockedCells="1" autoFilter="0"/>
  <mergeCells count="145">
    <mergeCell ref="B135:H135"/>
    <mergeCell ref="B127:H127"/>
    <mergeCell ref="A98:J98"/>
    <mergeCell ref="B101:H101"/>
    <mergeCell ref="A80:J80"/>
    <mergeCell ref="B76:J76"/>
    <mergeCell ref="B83:H83"/>
    <mergeCell ref="F33:G33"/>
    <mergeCell ref="B50:J50"/>
    <mergeCell ref="B122:H122"/>
    <mergeCell ref="B102:H102"/>
    <mergeCell ref="B77:H77"/>
    <mergeCell ref="B78:H78"/>
    <mergeCell ref="A77:A78"/>
    <mergeCell ref="I77:I78"/>
    <mergeCell ref="J77:J78"/>
    <mergeCell ref="B51:J51"/>
    <mergeCell ref="B52:J52"/>
    <mergeCell ref="B147:H147"/>
    <mergeCell ref="A34:B34"/>
    <mergeCell ref="A35:B35"/>
    <mergeCell ref="A36:B36"/>
    <mergeCell ref="F36:G36"/>
    <mergeCell ref="A44:A45"/>
    <mergeCell ref="B74:H74"/>
    <mergeCell ref="B75:H75"/>
    <mergeCell ref="A38:J38"/>
    <mergeCell ref="B41:H41"/>
    <mergeCell ref="A48:A50"/>
    <mergeCell ref="A59:A61"/>
    <mergeCell ref="B48:H48"/>
    <mergeCell ref="A54:A56"/>
    <mergeCell ref="B44:H44"/>
    <mergeCell ref="B73:H73"/>
    <mergeCell ref="B134:H134"/>
    <mergeCell ref="B113:J113"/>
    <mergeCell ref="B115:J115"/>
    <mergeCell ref="A113:A116"/>
    <mergeCell ref="B126:H126"/>
    <mergeCell ref="B125:H125"/>
    <mergeCell ref="A118:J118"/>
    <mergeCell ref="B121:H121"/>
    <mergeCell ref="A1:B1"/>
    <mergeCell ref="C1:H1"/>
    <mergeCell ref="I1:J1"/>
    <mergeCell ref="A4:J4"/>
    <mergeCell ref="B6:E6"/>
    <mergeCell ref="H6:J6"/>
    <mergeCell ref="B16:C16"/>
    <mergeCell ref="H16:J16"/>
    <mergeCell ref="B18:E18"/>
    <mergeCell ref="H18:J18"/>
    <mergeCell ref="B14:E14"/>
    <mergeCell ref="H14:J14"/>
    <mergeCell ref="B8:E8"/>
    <mergeCell ref="C10:D10"/>
    <mergeCell ref="H10:J10"/>
    <mergeCell ref="A28:J28"/>
    <mergeCell ref="A24:J24"/>
    <mergeCell ref="F35:G35"/>
    <mergeCell ref="A74:A76"/>
    <mergeCell ref="B42:H42"/>
    <mergeCell ref="B43:J43"/>
    <mergeCell ref="A87:J87"/>
    <mergeCell ref="A29:J29"/>
    <mergeCell ref="A31:J31"/>
    <mergeCell ref="F34:G34"/>
    <mergeCell ref="B84:H84"/>
    <mergeCell ref="B85:H85"/>
    <mergeCell ref="B56:J56"/>
    <mergeCell ref="B61:J61"/>
    <mergeCell ref="A33:B33"/>
    <mergeCell ref="B62:H62"/>
    <mergeCell ref="A189:J189"/>
    <mergeCell ref="A176:J176"/>
    <mergeCell ref="C187:F187"/>
    <mergeCell ref="B54:H54"/>
    <mergeCell ref="B59:H59"/>
    <mergeCell ref="A21:J21"/>
    <mergeCell ref="A25:J25"/>
    <mergeCell ref="A41:A43"/>
    <mergeCell ref="B45:J45"/>
    <mergeCell ref="B70:H70"/>
    <mergeCell ref="B71:H71"/>
    <mergeCell ref="B72:H72"/>
    <mergeCell ref="A63:J63"/>
    <mergeCell ref="B66:H66"/>
    <mergeCell ref="B67:H67"/>
    <mergeCell ref="B68:H68"/>
    <mergeCell ref="B69:H69"/>
    <mergeCell ref="A129:J129"/>
    <mergeCell ref="B132:H132"/>
    <mergeCell ref="A183:J183"/>
    <mergeCell ref="B124:H124"/>
    <mergeCell ref="B143:J143"/>
    <mergeCell ref="B144:J144"/>
    <mergeCell ref="A157:A159"/>
    <mergeCell ref="B157:H157"/>
    <mergeCell ref="B159:J159"/>
    <mergeCell ref="B114:J114"/>
    <mergeCell ref="B116:J116"/>
    <mergeCell ref="B103:H103"/>
    <mergeCell ref="A104:A106"/>
    <mergeCell ref="B104:H104"/>
    <mergeCell ref="B106:J106"/>
    <mergeCell ref="B109:H109"/>
    <mergeCell ref="B110:H110"/>
    <mergeCell ref="B111:J111"/>
    <mergeCell ref="A109:A111"/>
    <mergeCell ref="B148:H148"/>
    <mergeCell ref="B149:H149"/>
    <mergeCell ref="B137:J137"/>
    <mergeCell ref="A136:A137"/>
    <mergeCell ref="B136:J136"/>
    <mergeCell ref="A154:J154"/>
    <mergeCell ref="B151:J151"/>
    <mergeCell ref="B152:J152"/>
    <mergeCell ref="B150:H150"/>
    <mergeCell ref="A150:A152"/>
    <mergeCell ref="A139:J139"/>
    <mergeCell ref="B133:H133"/>
    <mergeCell ref="B179:H179"/>
    <mergeCell ref="B180:H180"/>
    <mergeCell ref="B181:H181"/>
    <mergeCell ref="A184:J184"/>
    <mergeCell ref="A97:J97"/>
    <mergeCell ref="B123:H123"/>
    <mergeCell ref="A90:A92"/>
    <mergeCell ref="B90:H90"/>
    <mergeCell ref="B91:H91"/>
    <mergeCell ref="B92:J92"/>
    <mergeCell ref="B95:H95"/>
    <mergeCell ref="B96:H96"/>
    <mergeCell ref="A162:A164"/>
    <mergeCell ref="B162:H162"/>
    <mergeCell ref="B164:J164"/>
    <mergeCell ref="A167:A169"/>
    <mergeCell ref="B167:H167"/>
    <mergeCell ref="B169:J169"/>
    <mergeCell ref="A172:A174"/>
    <mergeCell ref="B172:H172"/>
    <mergeCell ref="B174:J174"/>
    <mergeCell ref="A141:A144"/>
    <mergeCell ref="B141:J141"/>
    <mergeCell ref="B142:J142"/>
  </mergeCells>
  <hyperlinks>
    <hyperlink ref="B18" r:id="rId1" display="joãodasilva@yahoo.com.br" xr:uid="{00000000-0004-0000-0200-000000000000}"/>
  </hyperlinks>
  <pageMargins left="0.78740157480314965" right="0.78740157480314965" top="0.78740157480314965" bottom="0.78740157480314965" header="0" footer="0"/>
  <pageSetup paperSize="9" scale="56" fitToHeight="0" orientation="portrait" r:id="rId2"/>
  <rowBreaks count="3" manualBreakCount="3">
    <brk id="73" max="9" man="1"/>
    <brk id="137" max="16383" man="1"/>
    <brk id="175" max="16383" man="1"/>
  </row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C6DA6-0700-4802-B25F-7C88DABCF2BB}">
  <sheetPr codeName="Planilha6">
    <pageSetUpPr fitToPage="1"/>
  </sheetPr>
  <dimension ref="A1:Z253"/>
  <sheetViews>
    <sheetView showGridLines="0" view="pageBreakPreview" zoomScaleNormal="100" zoomScaleSheetLayoutView="100" workbookViewId="0">
      <selection activeCell="G10" sqref="G10"/>
    </sheetView>
  </sheetViews>
  <sheetFormatPr defaultColWidth="0" defaultRowHeight="14.25" zeroHeight="1"/>
  <cols>
    <col min="1" max="1" width="21.5703125" style="179" customWidth="1"/>
    <col min="2" max="2" width="11.85546875" style="179" customWidth="1"/>
    <col min="3" max="3" width="10.5703125" style="179" customWidth="1"/>
    <col min="4" max="4" width="9.140625" style="179" customWidth="1"/>
    <col min="5" max="5" width="20.7109375" style="179" customWidth="1"/>
    <col min="6" max="6" width="6.7109375" style="179" customWidth="1"/>
    <col min="7" max="7" width="13.5703125" style="179" customWidth="1"/>
    <col min="8" max="8" width="17.28515625" style="179" customWidth="1"/>
    <col min="9" max="9" width="18.28515625" style="179" customWidth="1"/>
    <col min="10" max="10" width="19" style="179" customWidth="1"/>
    <col min="11" max="11" width="0.85546875" style="179" customWidth="1"/>
    <col min="12" max="26" width="0" style="179" hidden="1" customWidth="1"/>
    <col min="27" max="16384" width="9.140625" style="179" hidden="1"/>
  </cols>
  <sheetData>
    <row r="1" spans="1:14" ht="73.5" customHeight="1" thickBot="1">
      <c r="A1" s="394"/>
      <c r="B1" s="394"/>
      <c r="C1" s="444" t="s">
        <v>819</v>
      </c>
      <c r="D1" s="397"/>
      <c r="E1" s="397"/>
      <c r="F1" s="397"/>
      <c r="G1" s="397"/>
      <c r="H1" s="397"/>
      <c r="I1" s="394"/>
      <c r="J1" s="394"/>
    </row>
    <row r="2" spans="1:14" ht="47.25" customHeight="1" thickBot="1">
      <c r="A2" s="243"/>
      <c r="B2" s="322"/>
      <c r="C2" s="244"/>
      <c r="D2" s="245"/>
      <c r="E2" s="245"/>
      <c r="F2" s="245"/>
      <c r="G2" s="245"/>
      <c r="H2" s="245"/>
      <c r="I2" s="243"/>
      <c r="J2" s="243"/>
    </row>
    <row r="3" spans="1:14" ht="5.0999999999999996" customHeight="1">
      <c r="A3" s="243"/>
      <c r="B3" s="243"/>
      <c r="C3" s="243"/>
      <c r="D3" s="243"/>
      <c r="E3" s="243"/>
      <c r="F3" s="243"/>
      <c r="G3" s="243"/>
      <c r="H3" s="243"/>
      <c r="I3" s="243"/>
      <c r="J3" s="243"/>
    </row>
    <row r="4" spans="1:14" ht="15">
      <c r="A4" s="391" t="s">
        <v>598</v>
      </c>
      <c r="B4" s="391"/>
      <c r="C4" s="391"/>
      <c r="D4" s="391"/>
      <c r="E4" s="391"/>
      <c r="F4" s="391"/>
      <c r="G4" s="391"/>
      <c r="H4" s="391"/>
      <c r="I4" s="391"/>
      <c r="J4" s="391"/>
    </row>
    <row r="5" spans="1:14" ht="5.0999999999999996" customHeight="1"/>
    <row r="6" spans="1:14" ht="15.75" thickBot="1">
      <c r="A6" s="197" t="s">
        <v>1</v>
      </c>
      <c r="B6" s="441">
        <f>'FICHA DE PROJETO'!B6</f>
        <v>0</v>
      </c>
      <c r="C6" s="441"/>
      <c r="D6" s="441"/>
      <c r="E6" s="442"/>
      <c r="G6" s="197" t="s">
        <v>2</v>
      </c>
      <c r="H6" s="398" t="e">
        <f>'FICHA DE PROJETO'!G6</f>
        <v>#N/A</v>
      </c>
      <c r="I6" s="398"/>
      <c r="J6" s="399"/>
      <c r="N6" s="323" t="s">
        <v>448</v>
      </c>
    </row>
    <row r="7" spans="1:14" ht="3" customHeight="1">
      <c r="A7" s="197"/>
      <c r="B7" s="307"/>
      <c r="C7" s="307"/>
      <c r="D7" s="307"/>
      <c r="E7" s="307"/>
      <c r="G7" s="197"/>
      <c r="H7" s="307"/>
      <c r="I7" s="307"/>
      <c r="J7" s="307"/>
    </row>
    <row r="8" spans="1:14" ht="29.25" customHeight="1" thickBot="1">
      <c r="A8" s="235" t="str">
        <f>'FICHA DE PROJETO'!A8</f>
        <v>Projeto:</v>
      </c>
      <c r="B8" s="443" t="str">
        <f>'FICHA DE PROJETO'!B8</f>
        <v>NOME DO PROJETO</v>
      </c>
      <c r="C8" s="443"/>
      <c r="D8" s="443"/>
      <c r="E8" s="443"/>
      <c r="G8" s="235" t="s">
        <v>452</v>
      </c>
      <c r="H8" s="279" t="str" cm="1">
        <f t="array" ref="H8">INDEX('FICHA DE PROJETO'!A150:A169,'FICHA DE PROJETO'!J8)</f>
        <v>Outros</v>
      </c>
      <c r="I8" s="279"/>
      <c r="J8" s="280"/>
    </row>
    <row r="9" spans="1:14" ht="3" customHeight="1">
      <c r="B9" s="307"/>
      <c r="C9" s="307"/>
      <c r="D9" s="307"/>
      <c r="E9" s="307"/>
      <c r="H9" s="307"/>
      <c r="I9" s="307"/>
      <c r="J9" s="307"/>
    </row>
    <row r="10" spans="1:14" ht="57.75" thickBot="1">
      <c r="A10" s="197" t="str">
        <f>'FICHA DE PROJETO'!A10</f>
        <v>Prioridade:</v>
      </c>
      <c r="B10" s="324">
        <f>'FICHA DE PROJETO'!B10</f>
        <v>0</v>
      </c>
      <c r="C10" s="445" t="str">
        <f>'FICHA DE PROJETO'!C10</f>
        <v>Programa</v>
      </c>
      <c r="D10" s="445"/>
      <c r="E10" s="282" t="str">
        <f>'FICHA DE PROJETO'!D10</f>
        <v>selecionar: TRANSF. VOLUNTÁRIAS OU FINANCIAMENTO</v>
      </c>
      <c r="G10" s="197"/>
      <c r="H10" s="441" t="str">
        <f>'FICHA DE PROJETO'!G10</f>
        <v>-</v>
      </c>
      <c r="I10" s="441"/>
      <c r="J10" s="442"/>
    </row>
    <row r="11" spans="1:14" ht="3" customHeight="1">
      <c r="A11" s="197"/>
      <c r="B11" s="307"/>
      <c r="C11" s="307"/>
      <c r="D11" s="307"/>
      <c r="E11" s="307"/>
      <c r="G11" s="197"/>
      <c r="H11" s="307"/>
      <c r="I11" s="307"/>
      <c r="J11" s="307"/>
    </row>
    <row r="12" spans="1:14" ht="8.1" customHeight="1" thickBot="1">
      <c r="A12" s="232"/>
      <c r="B12" s="233"/>
      <c r="C12" s="233"/>
      <c r="D12" s="233"/>
      <c r="E12" s="233"/>
      <c r="F12" s="234"/>
      <c r="G12" s="232"/>
      <c r="H12" s="241"/>
      <c r="I12" s="241"/>
      <c r="J12" s="241"/>
    </row>
    <row r="13" spans="1:14" ht="8.1" customHeight="1">
      <c r="H13" s="307"/>
      <c r="I13" s="307"/>
      <c r="J13" s="307"/>
    </row>
    <row r="14" spans="1:14" ht="15.75" customHeight="1" thickBot="1">
      <c r="A14" s="197" t="s">
        <v>5</v>
      </c>
      <c r="B14" s="441" t="str">
        <f>'FICHA DE PROJETO'!B14</f>
        <v>NOME DO RESPONSÁVEL TÉCNICO</v>
      </c>
      <c r="C14" s="441"/>
      <c r="D14" s="441"/>
      <c r="E14" s="442"/>
      <c r="G14" s="197" t="s">
        <v>7</v>
      </c>
      <c r="H14" s="441" t="str">
        <f>'FICHA DE PROJETO'!G14</f>
        <v>000.000.000-00</v>
      </c>
      <c r="I14" s="441"/>
      <c r="J14" s="442"/>
      <c r="K14" s="325"/>
    </row>
    <row r="15" spans="1:14" ht="3" customHeight="1">
      <c r="A15" s="197"/>
      <c r="G15" s="197"/>
      <c r="H15" s="307"/>
      <c r="I15" s="307"/>
      <c r="J15" s="307"/>
    </row>
    <row r="16" spans="1:14" ht="15.75" thickBot="1">
      <c r="A16" s="197" t="s">
        <v>8</v>
      </c>
      <c r="B16" s="589" t="str">
        <f>'FICHA DE PROJETO'!B16</f>
        <v>CREA/CAU DO RESP. TÉCN.</v>
      </c>
      <c r="C16" s="590"/>
      <c r="E16" s="326"/>
      <c r="G16" s="197" t="s">
        <v>6</v>
      </c>
      <c r="H16" s="441" t="str">
        <f>'FICHA DE PROJETO'!G16</f>
        <v>Engenheiro Civil/ Arquiteto</v>
      </c>
      <c r="I16" s="441"/>
      <c r="J16" s="442"/>
    </row>
    <row r="17" spans="1:11" ht="3" customHeight="1">
      <c r="H17" s="307"/>
      <c r="I17" s="307"/>
      <c r="J17" s="307"/>
    </row>
    <row r="18" spans="1:11" ht="15.75" thickBot="1">
      <c r="A18" s="197" t="s">
        <v>9</v>
      </c>
      <c r="B18" s="456" t="str">
        <f>'FICHA DE PROJETO'!B18</f>
        <v>email@email.com</v>
      </c>
      <c r="C18" s="441"/>
      <c r="D18" s="441"/>
      <c r="E18" s="442"/>
      <c r="G18" s="197" t="s">
        <v>10</v>
      </c>
      <c r="H18" s="453" t="str">
        <f>'FICHA DE PROJETO'!G18</f>
        <v>(xx) 0000-0000</v>
      </c>
      <c r="I18" s="453"/>
      <c r="J18" s="454"/>
    </row>
    <row r="19" spans="1:11" ht="8.1" customHeight="1" thickBot="1">
      <c r="A19" s="232"/>
      <c r="B19" s="233"/>
      <c r="C19" s="233"/>
      <c r="D19" s="233"/>
      <c r="E19" s="233"/>
      <c r="F19" s="234"/>
      <c r="G19" s="232"/>
      <c r="H19" s="233"/>
      <c r="I19" s="233"/>
      <c r="J19" s="233"/>
    </row>
    <row r="20" spans="1:11" ht="8.1" customHeight="1"/>
    <row r="21" spans="1:11" ht="15">
      <c r="A21" s="392" t="s">
        <v>453</v>
      </c>
      <c r="B21" s="392"/>
      <c r="C21" s="392"/>
      <c r="D21" s="392"/>
      <c r="E21" s="392"/>
      <c r="F21" s="392"/>
      <c r="G21" s="392"/>
      <c r="H21" s="392"/>
      <c r="I21" s="392"/>
      <c r="J21" s="392"/>
    </row>
    <row r="22" spans="1:11" ht="6" customHeight="1"/>
    <row r="23" spans="1:11" ht="15">
      <c r="A23" s="197" t="s">
        <v>580</v>
      </c>
      <c r="K23" s="284"/>
    </row>
    <row r="24" spans="1:11" hidden="1">
      <c r="A24" s="579"/>
      <c r="B24" s="579"/>
      <c r="C24" s="579"/>
      <c r="D24" s="579"/>
      <c r="E24" s="579"/>
      <c r="F24" s="579"/>
      <c r="G24" s="579"/>
      <c r="H24" s="579"/>
      <c r="I24" s="579"/>
      <c r="J24" s="579"/>
    </row>
    <row r="25" spans="1:11" ht="70.5" customHeight="1">
      <c r="A25" s="579" t="str">
        <f>'FICHA DE PROJETO'!A25</f>
        <v>Construção/ Revitalização/ Reforma de.....Contendo: &gt;&gt;&gt;&gt;&gt;&gt;&gt; INSERIR OS AMBIENTES DO PROJETO &lt;&lt;&lt;&lt;&lt;&lt;&lt; EXEMPLO: 
escritório, recepção, copa, DML, circulação, escadas, auditório, gabinete, santário femin, feminino, sanitário masculino, sanitário feminino PcD e sanitário masculino PcD.</v>
      </c>
      <c r="B25" s="579"/>
      <c r="C25" s="579"/>
      <c r="D25" s="579"/>
      <c r="E25" s="579"/>
      <c r="F25" s="579"/>
      <c r="G25" s="579"/>
      <c r="H25" s="579"/>
      <c r="I25" s="579"/>
      <c r="J25" s="579"/>
    </row>
    <row r="26" spans="1:11" ht="6" customHeight="1"/>
    <row r="27" spans="1:11" ht="15">
      <c r="A27" s="197" t="s">
        <v>581</v>
      </c>
    </row>
    <row r="28" spans="1:11" hidden="1">
      <c r="A28" s="579"/>
      <c r="B28" s="579"/>
      <c r="C28" s="579"/>
      <c r="D28" s="579"/>
      <c r="E28" s="579"/>
      <c r="F28" s="579"/>
      <c r="G28" s="579"/>
      <c r="H28" s="579"/>
      <c r="I28" s="579"/>
      <c r="J28" s="579"/>
    </row>
    <row r="29" spans="1:11" ht="87.75" customHeight="1">
      <c r="A29" s="579" t="str">
        <f>'FICHA DE PROJETO'!A29</f>
        <v>Construção/ Revitalização/ Reforma de..... Com execução dos serviços de: &gt;&gt;&gt;&gt;&gt;&gt;&gt; INSERIR OS SERVIÇOS CONTEMPLADOS &lt;&lt;&lt;&lt;&lt;&lt; EXEMPLO.: 
serviços preliminares e administração da obra; movimento de terra, drenagem e águas pluviais; fundações; estruturas; alvenaria, divisória, muros e fechos; cobertura; esquadrias, acessórios, vidros e espelhos; instalações elétricas, telefonia, sistemas de proteção e ventilação; instalações hidrossanitárias, gás - glp, incêndios e aparelhos; revestimentos, impermeabilizações, pinturas e argamassas; pavimentação e calçamento, paisagismo e equipamentos externos; limpeza final e demais itens e especificações constantes em projeto.</v>
      </c>
      <c r="B29" s="579"/>
      <c r="C29" s="579"/>
      <c r="D29" s="579"/>
      <c r="E29" s="579"/>
      <c r="F29" s="579"/>
      <c r="G29" s="579"/>
      <c r="H29" s="579"/>
      <c r="I29" s="579"/>
      <c r="J29" s="579"/>
    </row>
    <row r="30" spans="1:11"/>
    <row r="31" spans="1:11" ht="15">
      <c r="A31" s="392" t="s">
        <v>11</v>
      </c>
      <c r="B31" s="392"/>
      <c r="C31" s="392"/>
      <c r="D31" s="392"/>
      <c r="E31" s="392"/>
      <c r="F31" s="392"/>
      <c r="G31" s="392"/>
      <c r="H31" s="392"/>
      <c r="I31" s="392"/>
      <c r="J31" s="392"/>
    </row>
    <row r="32" spans="1:11" ht="6" customHeight="1">
      <c r="A32" s="231"/>
      <c r="B32" s="231"/>
      <c r="C32" s="231"/>
      <c r="D32" s="231"/>
      <c r="E32" s="231"/>
      <c r="F32" s="231"/>
      <c r="G32" s="231"/>
      <c r="H32" s="231"/>
      <c r="I32" s="231"/>
      <c r="J32" s="231"/>
    </row>
    <row r="33" spans="1:11">
      <c r="A33" s="591" t="s">
        <v>544</v>
      </c>
      <c r="B33" s="592"/>
      <c r="C33" s="285" t="str">
        <f>'FICHA DE PROJETO'!C33</f>
        <v>XXXXXXXXXXXXXXXXXXXXXXXXXXXXXXXXXXX</v>
      </c>
      <c r="D33" s="327"/>
      <c r="E33" s="327"/>
      <c r="F33" s="592" t="s">
        <v>545</v>
      </c>
      <c r="G33" s="592"/>
      <c r="H33" s="285" t="str">
        <f>'FICHA DE PROJETO'!G33</f>
        <v>BAIRRO TAL</v>
      </c>
      <c r="I33" s="327"/>
      <c r="J33" s="328"/>
    </row>
    <row r="34" spans="1:11" ht="19.5" customHeight="1">
      <c r="A34" s="584" t="s">
        <v>538</v>
      </c>
      <c r="B34" s="580"/>
      <c r="C34" s="329" t="str">
        <f>'FICHA DE PROJETO'!C34</f>
        <v xml:space="preserve">TANTOS </v>
      </c>
      <c r="D34" s="330" t="s">
        <v>472</v>
      </c>
      <c r="E34" s="330"/>
      <c r="F34" s="580" t="s">
        <v>539</v>
      </c>
      <c r="G34" s="580"/>
      <c r="H34" s="331" t="str">
        <f>'FICHA DE PROJETO'!G34</f>
        <v>RETIRAR DA MATRICULA</v>
      </c>
      <c r="I34" s="332" t="s">
        <v>540</v>
      </c>
      <c r="J34" s="333"/>
    </row>
    <row r="35" spans="1:11" ht="19.5" customHeight="1">
      <c r="A35" s="584" t="s">
        <v>541</v>
      </c>
      <c r="B35" s="580"/>
      <c r="C35" s="329" t="str">
        <f>'FICHA DE PROJETO'!C35</f>
        <v>NÚMERO XXX</v>
      </c>
      <c r="D35" s="330"/>
      <c r="E35" s="330"/>
      <c r="F35" s="580" t="s">
        <v>542</v>
      </c>
      <c r="G35" s="580"/>
      <c r="H35" s="334" t="str">
        <f>'FICHA DE PROJETO'!G35</f>
        <v>REGISTRO DE IMÓVEIS DE NOME TAL TAL</v>
      </c>
      <c r="I35" s="332"/>
      <c r="J35" s="333"/>
    </row>
    <row r="36" spans="1:11" ht="20.25" customHeight="1">
      <c r="A36" s="585" t="s">
        <v>543</v>
      </c>
      <c r="B36" s="586"/>
      <c r="C36" s="329" t="str">
        <f>'FICHA DE PROJETO'!C36</f>
        <v xml:space="preserve">COMARCA DE TAL </v>
      </c>
      <c r="D36" s="335"/>
      <c r="E36" s="335"/>
      <c r="F36" s="588"/>
      <c r="G36" s="588"/>
      <c r="H36" s="335"/>
      <c r="I36" s="335"/>
      <c r="J36" s="336"/>
      <c r="K36" s="284"/>
    </row>
    <row r="37" spans="1:11">
      <c r="A37" s="220"/>
      <c r="B37" s="220"/>
      <c r="C37" s="220"/>
      <c r="D37" s="220"/>
      <c r="E37" s="220"/>
      <c r="F37" s="220"/>
      <c r="G37" s="220"/>
      <c r="H37" s="220"/>
      <c r="I37" s="220"/>
      <c r="J37" s="220"/>
      <c r="K37" s="284"/>
    </row>
    <row r="38" spans="1:11" ht="15">
      <c r="A38" s="375" t="s">
        <v>796</v>
      </c>
      <c r="B38" s="375"/>
      <c r="C38" s="375"/>
      <c r="D38" s="375"/>
      <c r="E38" s="375"/>
      <c r="F38" s="375"/>
      <c r="G38" s="375"/>
      <c r="H38" s="375"/>
      <c r="I38" s="375"/>
      <c r="J38" s="375"/>
      <c r="K38" s="284"/>
    </row>
    <row r="39" spans="1:11" ht="13.5" customHeight="1">
      <c r="A39" s="220"/>
      <c r="B39" s="220"/>
      <c r="C39" s="220"/>
      <c r="D39" s="220"/>
      <c r="E39" s="220"/>
      <c r="F39" s="220"/>
      <c r="G39" s="220"/>
      <c r="H39" s="220"/>
      <c r="I39" s="220"/>
      <c r="J39" s="220"/>
      <c r="K39" s="284"/>
    </row>
    <row r="40" spans="1:11" s="338" customFormat="1" ht="17.25" customHeight="1">
      <c r="A40" s="564" t="s">
        <v>480</v>
      </c>
      <c r="B40" s="420" t="s">
        <v>769</v>
      </c>
      <c r="C40" s="421"/>
      <c r="D40" s="421"/>
      <c r="E40" s="421"/>
      <c r="F40" s="421"/>
      <c r="G40" s="421"/>
      <c r="H40" s="421"/>
      <c r="I40" s="421"/>
      <c r="J40" s="422"/>
      <c r="K40" s="337"/>
    </row>
    <row r="41" spans="1:11" ht="28.5" customHeight="1">
      <c r="A41" s="565"/>
      <c r="B41" s="568"/>
      <c r="C41" s="569"/>
      <c r="D41" s="569"/>
      <c r="E41" s="569"/>
      <c r="F41" s="569"/>
      <c r="G41" s="569"/>
      <c r="H41" s="569"/>
      <c r="I41" s="419"/>
      <c r="J41" s="525"/>
    </row>
    <row r="42" spans="1:11" s="338" customFormat="1" ht="17.25" customHeight="1">
      <c r="A42" s="564" t="s">
        <v>481</v>
      </c>
      <c r="B42" s="420" t="s">
        <v>770</v>
      </c>
      <c r="C42" s="421"/>
      <c r="D42" s="421"/>
      <c r="E42" s="421"/>
      <c r="F42" s="421"/>
      <c r="G42" s="421"/>
      <c r="H42" s="421"/>
      <c r="I42" s="421"/>
      <c r="J42" s="422"/>
      <c r="K42" s="337"/>
    </row>
    <row r="43" spans="1:11" ht="28.5" customHeight="1">
      <c r="A43" s="565"/>
      <c r="B43" s="566" t="s">
        <v>783</v>
      </c>
      <c r="C43" s="566"/>
      <c r="D43" s="566"/>
      <c r="E43" s="566"/>
      <c r="F43" s="566"/>
      <c r="G43" s="566"/>
      <c r="H43" s="566"/>
      <c r="I43" s="566"/>
      <c r="J43" s="566"/>
    </row>
    <row r="44" spans="1:11" s="338" customFormat="1" ht="17.25" customHeight="1">
      <c r="A44" s="564" t="s">
        <v>482</v>
      </c>
      <c r="B44" s="420" t="s">
        <v>779</v>
      </c>
      <c r="C44" s="421"/>
      <c r="D44" s="421"/>
      <c r="E44" s="421"/>
      <c r="F44" s="421"/>
      <c r="G44" s="421"/>
      <c r="H44" s="421"/>
      <c r="I44" s="421"/>
      <c r="J44" s="422"/>
      <c r="K44" s="337"/>
    </row>
    <row r="45" spans="1:11" ht="28.5" customHeight="1">
      <c r="A45" s="565"/>
      <c r="B45" s="568"/>
      <c r="C45" s="569"/>
      <c r="D45" s="569"/>
      <c r="E45" s="569"/>
      <c r="F45" s="569"/>
      <c r="G45" s="569"/>
      <c r="H45" s="569"/>
      <c r="I45" s="419"/>
      <c r="J45" s="525"/>
    </row>
    <row r="46" spans="1:11" s="338" customFormat="1" ht="17.25" customHeight="1">
      <c r="A46" s="564" t="s">
        <v>483</v>
      </c>
      <c r="B46" s="420" t="s">
        <v>780</v>
      </c>
      <c r="C46" s="421"/>
      <c r="D46" s="421"/>
      <c r="E46" s="421"/>
      <c r="F46" s="421"/>
      <c r="G46" s="421"/>
      <c r="H46" s="421"/>
      <c r="I46" s="421"/>
      <c r="J46" s="422"/>
      <c r="K46" s="337"/>
    </row>
    <row r="47" spans="1:11" ht="28.5" customHeight="1">
      <c r="A47" s="565"/>
      <c r="B47" s="566"/>
      <c r="C47" s="566"/>
      <c r="D47" s="566"/>
      <c r="E47" s="566"/>
      <c r="F47" s="566"/>
      <c r="G47" s="566"/>
      <c r="H47" s="566"/>
      <c r="I47" s="566"/>
      <c r="J47" s="566"/>
    </row>
    <row r="48" spans="1:11" s="338" customFormat="1" ht="17.25" customHeight="1">
      <c r="A48" s="564" t="s">
        <v>485</v>
      </c>
      <c r="B48" s="420" t="s">
        <v>781</v>
      </c>
      <c r="C48" s="421"/>
      <c r="D48" s="421"/>
      <c r="E48" s="421"/>
      <c r="F48" s="421"/>
      <c r="G48" s="421"/>
      <c r="H48" s="421"/>
      <c r="I48" s="421"/>
      <c r="J48" s="422"/>
      <c r="K48" s="337"/>
    </row>
    <row r="49" spans="1:11" ht="28.5" customHeight="1">
      <c r="A49" s="565"/>
      <c r="B49" s="568"/>
      <c r="C49" s="569"/>
      <c r="D49" s="569"/>
      <c r="E49" s="569"/>
      <c r="F49" s="569"/>
      <c r="G49" s="569"/>
      <c r="H49" s="569"/>
      <c r="I49" s="419"/>
      <c r="J49" s="525"/>
    </row>
    <row r="50" spans="1:11" s="338" customFormat="1" ht="17.25" customHeight="1">
      <c r="A50" s="564" t="s">
        <v>486</v>
      </c>
      <c r="B50" s="420" t="s">
        <v>782</v>
      </c>
      <c r="C50" s="421"/>
      <c r="D50" s="421"/>
      <c r="E50" s="421"/>
      <c r="F50" s="421"/>
      <c r="G50" s="421"/>
      <c r="H50" s="421"/>
      <c r="I50" s="421"/>
      <c r="J50" s="422"/>
      <c r="K50" s="337"/>
    </row>
    <row r="51" spans="1:11" ht="28.5" customHeight="1">
      <c r="A51" s="565"/>
      <c r="B51" s="566"/>
      <c r="C51" s="566"/>
      <c r="D51" s="566"/>
      <c r="E51" s="566"/>
      <c r="F51" s="566"/>
      <c r="G51" s="566"/>
      <c r="H51" s="566"/>
      <c r="I51" s="566"/>
      <c r="J51" s="566"/>
    </row>
    <row r="52" spans="1:11" s="338" customFormat="1" ht="17.25" customHeight="1">
      <c r="A52" s="564" t="s">
        <v>487</v>
      </c>
      <c r="B52" s="420" t="s">
        <v>784</v>
      </c>
      <c r="C52" s="421"/>
      <c r="D52" s="421"/>
      <c r="E52" s="421"/>
      <c r="F52" s="421"/>
      <c r="G52" s="421"/>
      <c r="H52" s="421"/>
      <c r="I52" s="421"/>
      <c r="J52" s="422"/>
      <c r="K52" s="337"/>
    </row>
    <row r="53" spans="1:11" ht="28.5" customHeight="1">
      <c r="A53" s="565"/>
      <c r="B53" s="568" t="s">
        <v>785</v>
      </c>
      <c r="C53" s="569"/>
      <c r="D53" s="569"/>
      <c r="E53" s="569"/>
      <c r="F53" s="569"/>
      <c r="G53" s="569"/>
      <c r="H53" s="569"/>
      <c r="I53" s="419"/>
      <c r="J53" s="525"/>
    </row>
    <row r="54" spans="1:11" s="338" customFormat="1" ht="17.25" customHeight="1">
      <c r="A54" s="564" t="s">
        <v>488</v>
      </c>
      <c r="B54" s="420" t="s">
        <v>794</v>
      </c>
      <c r="C54" s="421"/>
      <c r="D54" s="421"/>
      <c r="E54" s="421"/>
      <c r="F54" s="421"/>
      <c r="G54" s="421"/>
      <c r="H54" s="421"/>
      <c r="I54" s="421"/>
      <c r="J54" s="422"/>
      <c r="K54" s="337"/>
    </row>
    <row r="55" spans="1:11" ht="28.5" customHeight="1">
      <c r="A55" s="565"/>
      <c r="B55" s="566"/>
      <c r="C55" s="566"/>
      <c r="D55" s="566"/>
      <c r="E55" s="566"/>
      <c r="F55" s="566"/>
      <c r="G55" s="566"/>
      <c r="H55" s="566"/>
      <c r="I55" s="566"/>
      <c r="J55" s="566"/>
    </row>
    <row r="56" spans="1:11" s="338" customFormat="1" ht="17.25" customHeight="1">
      <c r="A56" s="564" t="s">
        <v>501</v>
      </c>
      <c r="B56" s="420" t="s">
        <v>795</v>
      </c>
      <c r="C56" s="421"/>
      <c r="D56" s="421"/>
      <c r="E56" s="421"/>
      <c r="F56" s="421"/>
      <c r="G56" s="421"/>
      <c r="H56" s="421"/>
      <c r="I56" s="421"/>
      <c r="J56" s="422"/>
      <c r="K56" s="337"/>
    </row>
    <row r="57" spans="1:11" ht="28.5" customHeight="1">
      <c r="A57" s="565"/>
      <c r="B57" s="568"/>
      <c r="C57" s="569"/>
      <c r="D57" s="569"/>
      <c r="E57" s="569"/>
      <c r="F57" s="569"/>
      <c r="G57" s="569"/>
      <c r="H57" s="569"/>
      <c r="I57" s="419"/>
      <c r="J57" s="525"/>
    </row>
    <row r="58" spans="1:11" ht="15">
      <c r="A58" s="339"/>
      <c r="B58" s="340"/>
      <c r="C58" s="340"/>
      <c r="D58" s="340"/>
      <c r="E58" s="340"/>
      <c r="F58" s="340"/>
      <c r="G58" s="340"/>
      <c r="H58" s="340"/>
      <c r="I58" s="340"/>
      <c r="J58" s="340"/>
    </row>
    <row r="59" spans="1:11" ht="15">
      <c r="A59" s="181"/>
      <c r="B59" s="181"/>
      <c r="C59" s="181"/>
      <c r="D59" s="181"/>
      <c r="E59" s="181"/>
      <c r="F59" s="181"/>
      <c r="G59" s="181"/>
      <c r="H59" s="181"/>
      <c r="I59" s="260" t="s">
        <v>457</v>
      </c>
      <c r="J59" s="260" t="s">
        <v>458</v>
      </c>
    </row>
    <row r="60" spans="1:11" s="341" customFormat="1" ht="15">
      <c r="A60" s="570" t="s">
        <v>797</v>
      </c>
      <c r="B60" s="571"/>
      <c r="C60" s="571"/>
      <c r="D60" s="571"/>
      <c r="E60" s="571"/>
      <c r="F60" s="571"/>
      <c r="G60" s="571"/>
      <c r="H60" s="572"/>
      <c r="I60" s="300"/>
      <c r="J60" s="300"/>
    </row>
    <row r="61" spans="1:11" s="341" customFormat="1" ht="15">
      <c r="A61" s="570" t="s">
        <v>798</v>
      </c>
      <c r="B61" s="571"/>
      <c r="C61" s="571"/>
      <c r="D61" s="571"/>
      <c r="E61" s="571"/>
      <c r="F61" s="571"/>
      <c r="G61" s="571"/>
      <c r="H61" s="572"/>
      <c r="I61" s="300"/>
      <c r="J61" s="300"/>
    </row>
    <row r="62" spans="1:11" s="341" customFormat="1" ht="15">
      <c r="A62" s="570" t="s">
        <v>799</v>
      </c>
      <c r="B62" s="571"/>
      <c r="C62" s="571"/>
      <c r="D62" s="571"/>
      <c r="E62" s="571"/>
      <c r="F62" s="571"/>
      <c r="G62" s="571"/>
      <c r="H62" s="572"/>
      <c r="I62" s="300"/>
      <c r="J62" s="300"/>
    </row>
    <row r="63" spans="1:11" s="341" customFormat="1" ht="15">
      <c r="A63" s="570" t="s">
        <v>801</v>
      </c>
      <c r="B63" s="571"/>
      <c r="C63" s="571"/>
      <c r="D63" s="571"/>
      <c r="E63" s="571"/>
      <c r="F63" s="571"/>
      <c r="G63" s="571"/>
      <c r="H63" s="572"/>
      <c r="I63" s="300"/>
      <c r="J63" s="300"/>
    </row>
    <row r="64" spans="1:11" s="341" customFormat="1" ht="15">
      <c r="A64" s="570" t="s">
        <v>800</v>
      </c>
      <c r="B64" s="571"/>
      <c r="C64" s="571"/>
      <c r="D64" s="571"/>
      <c r="E64" s="571"/>
      <c r="F64" s="571"/>
      <c r="G64" s="571"/>
      <c r="H64" s="572"/>
      <c r="I64" s="300"/>
      <c r="J64" s="300"/>
    </row>
    <row r="65" spans="1:26" s="341" customFormat="1" ht="15">
      <c r="A65" s="570" t="s">
        <v>802</v>
      </c>
      <c r="B65" s="571"/>
      <c r="C65" s="571"/>
      <c r="D65" s="571"/>
      <c r="E65" s="571"/>
      <c r="F65" s="571"/>
      <c r="G65" s="571"/>
      <c r="H65" s="572"/>
      <c r="I65" s="300"/>
      <c r="J65" s="300"/>
    </row>
    <row r="66" spans="1:26" s="341" customFormat="1" ht="15">
      <c r="A66" s="570" t="s">
        <v>803</v>
      </c>
      <c r="B66" s="571"/>
      <c r="C66" s="571"/>
      <c r="D66" s="571"/>
      <c r="E66" s="571"/>
      <c r="F66" s="571"/>
      <c r="G66" s="571"/>
      <c r="H66" s="572"/>
      <c r="I66" s="300"/>
      <c r="J66" s="300"/>
    </row>
    <row r="67" spans="1:26">
      <c r="A67" s="220"/>
      <c r="B67" s="220"/>
      <c r="C67" s="220"/>
      <c r="D67" s="220"/>
      <c r="E67" s="220"/>
      <c r="F67" s="220"/>
      <c r="G67" s="220"/>
      <c r="H67" s="220"/>
      <c r="I67" s="220"/>
      <c r="J67" s="220"/>
      <c r="K67" s="284"/>
    </row>
    <row r="68" spans="1:26" ht="15">
      <c r="A68" s="587" t="s">
        <v>804</v>
      </c>
      <c r="B68" s="587"/>
      <c r="C68" s="587"/>
      <c r="D68" s="587"/>
      <c r="E68" s="587"/>
      <c r="F68" s="587"/>
      <c r="G68" s="587"/>
      <c r="H68" s="587"/>
      <c r="I68" s="587"/>
      <c r="J68" s="587"/>
    </row>
    <row r="69" spans="1:26" ht="16.5" customHeight="1">
      <c r="A69" s="342"/>
      <c r="B69" s="342"/>
      <c r="C69" s="342"/>
      <c r="D69" s="342"/>
      <c r="E69" s="342"/>
      <c r="F69" s="342"/>
      <c r="G69" s="342"/>
      <c r="H69" s="342"/>
      <c r="I69" s="342"/>
      <c r="J69" s="342"/>
    </row>
    <row r="70" spans="1:26" s="344" customFormat="1" ht="17.25" customHeight="1">
      <c r="A70" s="567" t="s">
        <v>805</v>
      </c>
      <c r="B70" s="567"/>
      <c r="C70" s="567"/>
      <c r="D70" s="567"/>
      <c r="E70" s="567"/>
      <c r="F70" s="567"/>
      <c r="G70" s="567"/>
      <c r="H70" s="567"/>
      <c r="I70" s="567"/>
      <c r="J70" s="567"/>
      <c r="K70" s="343"/>
      <c r="L70" s="343"/>
      <c r="M70" s="343"/>
      <c r="N70" s="343"/>
      <c r="O70" s="343"/>
      <c r="P70" s="343"/>
      <c r="Q70" s="343"/>
      <c r="R70" s="343"/>
      <c r="S70" s="343"/>
      <c r="T70" s="343"/>
      <c r="U70" s="343"/>
      <c r="V70" s="343"/>
      <c r="W70" s="343"/>
      <c r="X70" s="343"/>
      <c r="Y70" s="343"/>
      <c r="Z70" s="343"/>
    </row>
    <row r="71" spans="1:26" ht="15">
      <c r="A71" s="342"/>
      <c r="B71" s="342"/>
      <c r="C71" s="342"/>
      <c r="D71" s="342"/>
      <c r="E71" s="342"/>
      <c r="F71" s="342"/>
      <c r="G71" s="342"/>
      <c r="H71" s="342"/>
      <c r="I71" s="342"/>
      <c r="J71" s="342"/>
    </row>
    <row r="72" spans="1:26" s="338" customFormat="1" ht="17.25" customHeight="1">
      <c r="A72" s="564" t="s">
        <v>480</v>
      </c>
      <c r="B72" s="420" t="s">
        <v>786</v>
      </c>
      <c r="C72" s="421"/>
      <c r="D72" s="421"/>
      <c r="E72" s="421"/>
      <c r="F72" s="421"/>
      <c r="G72" s="421"/>
      <c r="H72" s="421"/>
      <c r="I72" s="421"/>
      <c r="J72" s="422"/>
      <c r="K72" s="337"/>
    </row>
    <row r="73" spans="1:26" ht="28.5" customHeight="1">
      <c r="A73" s="565"/>
      <c r="B73" s="492"/>
      <c r="C73" s="493"/>
      <c r="D73" s="493"/>
      <c r="E73" s="493"/>
      <c r="F73" s="493"/>
      <c r="G73" s="493"/>
      <c r="H73" s="493"/>
      <c r="I73" s="494"/>
      <c r="J73" s="495"/>
    </row>
    <row r="74" spans="1:26" s="338" customFormat="1" ht="17.25" customHeight="1">
      <c r="A74" s="564" t="s">
        <v>481</v>
      </c>
      <c r="B74" s="420" t="s">
        <v>787</v>
      </c>
      <c r="C74" s="421"/>
      <c r="D74" s="421"/>
      <c r="E74" s="421"/>
      <c r="F74" s="421"/>
      <c r="G74" s="421"/>
      <c r="H74" s="421"/>
      <c r="I74" s="421"/>
      <c r="J74" s="422"/>
      <c r="K74" s="337"/>
    </row>
    <row r="75" spans="1:26" ht="28.5" customHeight="1">
      <c r="A75" s="565"/>
      <c r="B75" s="566"/>
      <c r="C75" s="566"/>
      <c r="D75" s="566"/>
      <c r="E75" s="566"/>
      <c r="F75" s="566"/>
      <c r="G75" s="566"/>
      <c r="H75" s="566"/>
      <c r="I75" s="566"/>
      <c r="J75" s="566"/>
    </row>
    <row r="76" spans="1:26" s="338" customFormat="1" ht="17.25" customHeight="1">
      <c r="A76" s="564" t="s">
        <v>482</v>
      </c>
      <c r="B76" s="420" t="s">
        <v>788</v>
      </c>
      <c r="C76" s="421"/>
      <c r="D76" s="421"/>
      <c r="E76" s="421"/>
      <c r="F76" s="421"/>
      <c r="G76" s="421"/>
      <c r="H76" s="421"/>
      <c r="I76" s="421"/>
      <c r="J76" s="422"/>
      <c r="K76" s="337"/>
    </row>
    <row r="77" spans="1:26" ht="28.5" customHeight="1">
      <c r="A77" s="565"/>
      <c r="B77" s="492"/>
      <c r="C77" s="493"/>
      <c r="D77" s="493"/>
      <c r="E77" s="493"/>
      <c r="F77" s="493"/>
      <c r="G77" s="493"/>
      <c r="H77" s="493"/>
      <c r="I77" s="494"/>
      <c r="J77" s="495"/>
    </row>
    <row r="78" spans="1:26" s="338" customFormat="1" ht="17.25" customHeight="1">
      <c r="A78" s="564" t="s">
        <v>483</v>
      </c>
      <c r="B78" s="420" t="s">
        <v>789</v>
      </c>
      <c r="C78" s="421"/>
      <c r="D78" s="421"/>
      <c r="E78" s="421"/>
      <c r="F78" s="421"/>
      <c r="G78" s="421"/>
      <c r="H78" s="421"/>
      <c r="I78" s="421"/>
      <c r="J78" s="422"/>
      <c r="K78" s="337"/>
    </row>
    <row r="79" spans="1:26" ht="28.5" customHeight="1">
      <c r="A79" s="565"/>
      <c r="B79" s="566" t="s">
        <v>790</v>
      </c>
      <c r="C79" s="566"/>
      <c r="D79" s="566"/>
      <c r="E79" s="566"/>
      <c r="F79" s="566"/>
      <c r="G79" s="566"/>
      <c r="H79" s="566"/>
      <c r="I79" s="566"/>
      <c r="J79" s="566"/>
    </row>
    <row r="80" spans="1:26" s="338" customFormat="1" ht="17.25" customHeight="1">
      <c r="A80" s="564" t="s">
        <v>485</v>
      </c>
      <c r="B80" s="420" t="s">
        <v>791</v>
      </c>
      <c r="C80" s="421"/>
      <c r="D80" s="421"/>
      <c r="E80" s="421"/>
      <c r="F80" s="421"/>
      <c r="G80" s="421"/>
      <c r="H80" s="421"/>
      <c r="I80" s="421"/>
      <c r="J80" s="422"/>
      <c r="K80" s="337"/>
    </row>
    <row r="81" spans="1:26" ht="28.5" customHeight="1">
      <c r="A81" s="565"/>
      <c r="B81" s="429"/>
      <c r="C81" s="429"/>
      <c r="D81" s="429"/>
      <c r="E81" s="429"/>
      <c r="F81" s="429"/>
      <c r="G81" s="429"/>
      <c r="H81" s="429"/>
      <c r="I81" s="429"/>
      <c r="J81" s="429"/>
    </row>
    <row r="82" spans="1:26" ht="15">
      <c r="A82" s="339"/>
      <c r="B82" s="345"/>
      <c r="C82" s="345"/>
      <c r="D82" s="345"/>
      <c r="E82" s="345"/>
      <c r="F82" s="345"/>
      <c r="G82" s="345"/>
      <c r="H82" s="345"/>
      <c r="I82" s="345"/>
      <c r="J82" s="345"/>
    </row>
    <row r="83" spans="1:26" s="344" customFormat="1" ht="17.25" customHeight="1">
      <c r="A83" s="567" t="s">
        <v>806</v>
      </c>
      <c r="B83" s="567"/>
      <c r="C83" s="567"/>
      <c r="D83" s="567"/>
      <c r="E83" s="567"/>
      <c r="F83" s="567"/>
      <c r="G83" s="567"/>
      <c r="H83" s="567"/>
      <c r="I83" s="567"/>
      <c r="J83" s="567"/>
      <c r="K83" s="343"/>
      <c r="L83" s="343"/>
      <c r="M83" s="343"/>
      <c r="N83" s="343"/>
      <c r="O83" s="343"/>
      <c r="P83" s="343"/>
      <c r="Q83" s="343"/>
      <c r="R83" s="343"/>
      <c r="S83" s="343"/>
      <c r="T83" s="343"/>
      <c r="U83" s="343"/>
      <c r="V83" s="343"/>
      <c r="W83" s="343"/>
      <c r="X83" s="343"/>
      <c r="Y83" s="343"/>
      <c r="Z83" s="343"/>
    </row>
    <row r="84" spans="1:26" s="343" customFormat="1" ht="15">
      <c r="A84" s="346"/>
      <c r="B84" s="346"/>
      <c r="C84" s="346"/>
      <c r="D84" s="346"/>
      <c r="E84" s="346"/>
      <c r="F84" s="346"/>
      <c r="G84" s="346"/>
      <c r="H84" s="346"/>
      <c r="I84" s="346"/>
      <c r="J84" s="346"/>
    </row>
    <row r="85" spans="1:26" s="338" customFormat="1" ht="17.25" customHeight="1">
      <c r="A85" s="564" t="s">
        <v>480</v>
      </c>
      <c r="B85" s="420" t="s">
        <v>792</v>
      </c>
      <c r="C85" s="421"/>
      <c r="D85" s="421"/>
      <c r="E85" s="421"/>
      <c r="F85" s="421"/>
      <c r="G85" s="421"/>
      <c r="H85" s="421"/>
      <c r="I85" s="421"/>
      <c r="J85" s="422"/>
      <c r="K85" s="337"/>
    </row>
    <row r="86" spans="1:26" ht="28.5" customHeight="1">
      <c r="A86" s="565"/>
      <c r="B86" s="492"/>
      <c r="C86" s="493"/>
      <c r="D86" s="493"/>
      <c r="E86" s="493"/>
      <c r="F86" s="493"/>
      <c r="G86" s="493"/>
      <c r="H86" s="493"/>
      <c r="I86" s="494"/>
      <c r="J86" s="495"/>
    </row>
    <row r="87" spans="1:26" s="338" customFormat="1" ht="17.25" customHeight="1">
      <c r="A87" s="564" t="s">
        <v>481</v>
      </c>
      <c r="B87" s="420" t="s">
        <v>793</v>
      </c>
      <c r="C87" s="421"/>
      <c r="D87" s="421"/>
      <c r="E87" s="421"/>
      <c r="F87" s="421"/>
      <c r="G87" s="421"/>
      <c r="H87" s="421"/>
      <c r="I87" s="421"/>
      <c r="J87" s="422"/>
      <c r="K87" s="337"/>
    </row>
    <row r="88" spans="1:26" ht="28.5" customHeight="1">
      <c r="A88" s="565"/>
      <c r="B88" s="566"/>
      <c r="C88" s="566"/>
      <c r="D88" s="566"/>
      <c r="E88" s="566"/>
      <c r="F88" s="566"/>
      <c r="G88" s="566"/>
      <c r="H88" s="566"/>
      <c r="I88" s="566"/>
      <c r="J88" s="566"/>
    </row>
    <row r="89" spans="1:26" s="338" customFormat="1" ht="17.25" customHeight="1">
      <c r="A89" s="564" t="s">
        <v>482</v>
      </c>
      <c r="B89" s="420" t="s">
        <v>791</v>
      </c>
      <c r="C89" s="421"/>
      <c r="D89" s="421"/>
      <c r="E89" s="421"/>
      <c r="F89" s="421"/>
      <c r="G89" s="421"/>
      <c r="H89" s="421"/>
      <c r="I89" s="421"/>
      <c r="J89" s="422"/>
      <c r="K89" s="337"/>
    </row>
    <row r="90" spans="1:26" ht="28.5" customHeight="1">
      <c r="A90" s="565"/>
      <c r="B90" s="429"/>
      <c r="C90" s="429"/>
      <c r="D90" s="429"/>
      <c r="E90" s="429"/>
      <c r="F90" s="429"/>
      <c r="G90" s="429"/>
      <c r="H90" s="429"/>
      <c r="I90" s="429"/>
      <c r="J90" s="429"/>
    </row>
    <row r="91" spans="1:26">
      <c r="A91" s="220"/>
      <c r="B91" s="220"/>
      <c r="C91" s="220"/>
      <c r="D91" s="220"/>
      <c r="E91" s="220"/>
      <c r="F91" s="220"/>
      <c r="G91" s="220"/>
      <c r="H91" s="220"/>
      <c r="I91" s="220"/>
      <c r="J91" s="220"/>
    </row>
    <row r="92" spans="1:26" ht="15">
      <c r="A92" s="375" t="s">
        <v>814</v>
      </c>
      <c r="B92" s="375"/>
      <c r="C92" s="375"/>
      <c r="D92" s="375"/>
      <c r="E92" s="375"/>
      <c r="F92" s="375"/>
      <c r="G92" s="375"/>
      <c r="H92" s="375"/>
      <c r="I92" s="375"/>
      <c r="J92" s="375"/>
    </row>
    <row r="93" spans="1:26" ht="8.25" customHeight="1">
      <c r="A93" s="220"/>
      <c r="B93" s="220"/>
      <c r="C93" s="220"/>
      <c r="D93" s="220"/>
      <c r="E93" s="220"/>
      <c r="F93" s="220"/>
      <c r="G93" s="220"/>
      <c r="H93" s="220"/>
      <c r="I93" s="220"/>
      <c r="J93" s="220"/>
    </row>
    <row r="94" spans="1:26" ht="15">
      <c r="A94" s="574" t="s">
        <v>597</v>
      </c>
      <c r="B94" s="574"/>
      <c r="C94" s="574"/>
      <c r="D94" s="574"/>
      <c r="E94" s="575"/>
      <c r="F94" s="576"/>
      <c r="G94" s="577"/>
      <c r="H94" s="577"/>
      <c r="I94" s="577"/>
      <c r="J94" s="578"/>
    </row>
    <row r="95" spans="1:26" ht="15" customHeight="1">
      <c r="A95" s="574" t="s">
        <v>502</v>
      </c>
      <c r="B95" s="574"/>
      <c r="C95" s="574"/>
      <c r="D95" s="574"/>
      <c r="E95" s="575"/>
      <c r="F95" s="576" t="s">
        <v>807</v>
      </c>
      <c r="G95" s="577"/>
      <c r="H95" s="577"/>
      <c r="I95" s="577"/>
      <c r="J95" s="578"/>
    </row>
    <row r="96" spans="1:26" ht="295.5" customHeight="1">
      <c r="A96" s="581" t="s">
        <v>661</v>
      </c>
      <c r="B96" s="582"/>
      <c r="C96" s="582"/>
      <c r="D96" s="582"/>
      <c r="E96" s="582"/>
      <c r="F96" s="582"/>
      <c r="G96" s="582"/>
      <c r="H96" s="582"/>
      <c r="I96" s="582"/>
      <c r="J96" s="583"/>
    </row>
    <row r="97" spans="1:10">
      <c r="A97" s="182"/>
    </row>
    <row r="98" spans="1:10">
      <c r="A98" s="184"/>
      <c r="B98" s="184">
        <f>'FICHA DE PROJETO'!B137</f>
        <v>0</v>
      </c>
      <c r="C98" s="374">
        <f ca="1">TODAY()</f>
        <v>45905</v>
      </c>
      <c r="D98" s="374"/>
      <c r="E98" s="374"/>
      <c r="F98" s="374"/>
    </row>
    <row r="99" spans="1:10">
      <c r="A99" s="186"/>
      <c r="B99" s="186"/>
      <c r="C99" s="187"/>
      <c r="D99" s="187"/>
      <c r="E99" s="187"/>
      <c r="F99" s="187"/>
    </row>
    <row r="100" spans="1:10" ht="44.25" customHeight="1">
      <c r="A100" s="573" t="s">
        <v>534</v>
      </c>
      <c r="B100" s="573"/>
      <c r="C100" s="573"/>
      <c r="D100" s="573"/>
      <c r="E100" s="573"/>
      <c r="F100" s="573"/>
      <c r="G100" s="573"/>
      <c r="H100" s="573"/>
      <c r="I100" s="573"/>
      <c r="J100" s="573"/>
    </row>
    <row r="101" spans="1:10">
      <c r="B101" s="186"/>
      <c r="C101" s="187"/>
      <c r="D101" s="187"/>
      <c r="E101" s="187"/>
    </row>
    <row r="102" spans="1:10" ht="15">
      <c r="B102" s="186"/>
      <c r="C102" s="187"/>
      <c r="D102" s="187"/>
      <c r="E102" s="187"/>
      <c r="G102" s="347"/>
      <c r="H102" s="347"/>
    </row>
    <row r="103" spans="1:10">
      <c r="A103" s="182"/>
      <c r="G103" s="183"/>
      <c r="H103" s="183"/>
    </row>
    <row r="104" spans="1:10" ht="15">
      <c r="A104" s="348"/>
      <c r="B104" s="349" t="str">
        <f>B14</f>
        <v>NOME DO RESPONSÁVEL TÉCNICO</v>
      </c>
      <c r="C104" s="194"/>
      <c r="D104" s="194"/>
      <c r="G104" s="183"/>
      <c r="H104" s="183"/>
    </row>
    <row r="105" spans="1:10">
      <c r="A105" s="182"/>
      <c r="B105" s="179" t="str">
        <f>H16</f>
        <v>Engenheiro Civil/ Arquiteto</v>
      </c>
    </row>
    <row r="106" spans="1:10">
      <c r="A106" s="182"/>
      <c r="B106" s="179" t="str">
        <f>B16</f>
        <v>CREA/CAU DO RESP. TÉCN.</v>
      </c>
    </row>
    <row r="107" spans="1:10">
      <c r="A107" s="182"/>
    </row>
    <row r="108" spans="1:10"/>
    <row r="109" spans="1:10">
      <c r="A109" s="179" t="s">
        <v>660</v>
      </c>
    </row>
    <row r="110" spans="1:10"/>
    <row r="111" spans="1:10"/>
    <row r="112" spans="1:10">
      <c r="A112" s="350"/>
    </row>
    <row r="113" spans="2:5" ht="15">
      <c r="B113" s="351"/>
      <c r="C113" s="351" t="str">
        <f>'FICHA DE PROJETO'!F145</f>
        <v>SUPERVISOR DO PARANACIDADE</v>
      </c>
      <c r="D113" s="351"/>
      <c r="E113" s="351"/>
    </row>
    <row r="114" spans="2:5">
      <c r="C114" s="183" t="str">
        <f>'FICHA DE PROJETO'!F146</f>
        <v>000.000.000-00</v>
      </c>
      <c r="D114" s="183"/>
      <c r="E114" s="183"/>
    </row>
    <row r="115" spans="2:5">
      <c r="C115" s="183" t="str">
        <f>'FICHA DE PROJETO'!F147</f>
        <v>CREA/CAU</v>
      </c>
      <c r="D115" s="183"/>
      <c r="E115" s="183"/>
    </row>
    <row r="116" spans="2:5"/>
    <row r="117" spans="2:5"/>
    <row r="118" spans="2:5"/>
    <row r="119" spans="2:5"/>
    <row r="120" spans="2:5"/>
    <row r="121" spans="2:5"/>
    <row r="122" spans="2:5"/>
    <row r="123" spans="2:5"/>
    <row r="124" spans="2:5"/>
    <row r="125" spans="2:5"/>
    <row r="126" spans="2:5"/>
    <row r="127" spans="2:5"/>
    <row r="128" spans="2:5"/>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sheetData>
  <sheetProtection autoFilter="0"/>
  <mergeCells count="99">
    <mergeCell ref="B14:E14"/>
    <mergeCell ref="H14:J14"/>
    <mergeCell ref="A1:B1"/>
    <mergeCell ref="C1:H1"/>
    <mergeCell ref="I1:J1"/>
    <mergeCell ref="A4:J4"/>
    <mergeCell ref="B6:E6"/>
    <mergeCell ref="H6:J6"/>
    <mergeCell ref="B8:E8"/>
    <mergeCell ref="C10:D10"/>
    <mergeCell ref="H10:J10"/>
    <mergeCell ref="A29:J29"/>
    <mergeCell ref="A31:J31"/>
    <mergeCell ref="A33:B33"/>
    <mergeCell ref="F33:G33"/>
    <mergeCell ref="A34:B34"/>
    <mergeCell ref="B16:C16"/>
    <mergeCell ref="H16:J16"/>
    <mergeCell ref="B18:E18"/>
    <mergeCell ref="H18:J18"/>
    <mergeCell ref="A21:J21"/>
    <mergeCell ref="A28:J28"/>
    <mergeCell ref="A24:J24"/>
    <mergeCell ref="F34:G34"/>
    <mergeCell ref="A25:J25"/>
    <mergeCell ref="A96:J96"/>
    <mergeCell ref="A35:B35"/>
    <mergeCell ref="F35:G35"/>
    <mergeCell ref="A36:B36"/>
    <mergeCell ref="A68:J68"/>
    <mergeCell ref="A60:H60"/>
    <mergeCell ref="A38:J38"/>
    <mergeCell ref="F36:G36"/>
    <mergeCell ref="B53:J53"/>
    <mergeCell ref="A50:A51"/>
    <mergeCell ref="A52:A53"/>
    <mergeCell ref="B40:J40"/>
    <mergeCell ref="C98:F98"/>
    <mergeCell ref="A100:J100"/>
    <mergeCell ref="A92:J92"/>
    <mergeCell ref="A94:E94"/>
    <mergeCell ref="F94:J94"/>
    <mergeCell ref="A95:E95"/>
    <mergeCell ref="F95:J95"/>
    <mergeCell ref="B46:J46"/>
    <mergeCell ref="B47:J47"/>
    <mergeCell ref="B48:J48"/>
    <mergeCell ref="A40:A41"/>
    <mergeCell ref="A42:A43"/>
    <mergeCell ref="A44:A45"/>
    <mergeCell ref="A46:A47"/>
    <mergeCell ref="A48:A49"/>
    <mergeCell ref="B49:J49"/>
    <mergeCell ref="B41:J41"/>
    <mergeCell ref="B42:J42"/>
    <mergeCell ref="B43:J43"/>
    <mergeCell ref="B44:J44"/>
    <mergeCell ref="B45:J45"/>
    <mergeCell ref="B50:J50"/>
    <mergeCell ref="B51:J51"/>
    <mergeCell ref="B52:J52"/>
    <mergeCell ref="A61:H61"/>
    <mergeCell ref="A85:A86"/>
    <mergeCell ref="B85:J85"/>
    <mergeCell ref="B86:J86"/>
    <mergeCell ref="A76:A77"/>
    <mergeCell ref="B76:J76"/>
    <mergeCell ref="B77:J77"/>
    <mergeCell ref="A78:A79"/>
    <mergeCell ref="B78:J78"/>
    <mergeCell ref="B79:J79"/>
    <mergeCell ref="A72:A73"/>
    <mergeCell ref="B72:J72"/>
    <mergeCell ref="B73:J73"/>
    <mergeCell ref="A70:J70"/>
    <mergeCell ref="A63:H63"/>
    <mergeCell ref="A64:H64"/>
    <mergeCell ref="A65:H65"/>
    <mergeCell ref="A62:H62"/>
    <mergeCell ref="A66:H66"/>
    <mergeCell ref="A54:A55"/>
    <mergeCell ref="B54:J54"/>
    <mergeCell ref="B55:J55"/>
    <mergeCell ref="A56:A57"/>
    <mergeCell ref="B56:J56"/>
    <mergeCell ref="B57:J57"/>
    <mergeCell ref="A89:A90"/>
    <mergeCell ref="B89:J89"/>
    <mergeCell ref="B90:J90"/>
    <mergeCell ref="B75:J75"/>
    <mergeCell ref="A74:A75"/>
    <mergeCell ref="B74:J74"/>
    <mergeCell ref="A87:A88"/>
    <mergeCell ref="B87:J87"/>
    <mergeCell ref="B88:J88"/>
    <mergeCell ref="A80:A81"/>
    <mergeCell ref="B80:J80"/>
    <mergeCell ref="B81:J81"/>
    <mergeCell ref="A83:J83"/>
  </mergeCells>
  <hyperlinks>
    <hyperlink ref="B18" r:id="rId1" display="joãodasilva@yahoo.com.br" xr:uid="{3BA09FD4-2326-44FF-99CF-71C3E89F2CE9}"/>
  </hyperlinks>
  <pageMargins left="0.78740157480314965" right="0.59055118110236227" top="0.78740157480314965" bottom="0.78740157480314965" header="0" footer="0"/>
  <pageSetup paperSize="9" scale="59" fitToHeight="0" orientation="portrait" r:id="rId2"/>
  <rowBreaks count="2" manualBreakCount="2">
    <brk id="58" max="16383" man="1"/>
    <brk id="96" max="16383" man="1"/>
  </rowBreaks>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07C4F-8793-4B97-A0A5-A912730E0A2B}">
  <sheetPr codeName="Planilha2" filterMode="1">
    <pageSetUpPr fitToPage="1"/>
  </sheetPr>
  <dimension ref="A1:BE142"/>
  <sheetViews>
    <sheetView showGridLines="0" view="pageBreakPreview" zoomScaleNormal="85" zoomScaleSheetLayoutView="100" workbookViewId="0">
      <selection activeCell="A25" sqref="A25:J25"/>
    </sheetView>
  </sheetViews>
  <sheetFormatPr defaultColWidth="0" defaultRowHeight="15"/>
  <cols>
    <col min="1" max="1" width="16.7109375" style="94" customWidth="1"/>
    <col min="2" max="2" width="11.85546875" style="94" customWidth="1"/>
    <col min="3" max="3" width="9" style="94" customWidth="1"/>
    <col min="4" max="4" width="10" style="94" customWidth="1"/>
    <col min="5" max="5" width="25.28515625" style="94" customWidth="1"/>
    <col min="6" max="6" width="12.28515625" style="94" customWidth="1"/>
    <col min="7" max="7" width="15.7109375" style="94" customWidth="1"/>
    <col min="8" max="8" width="9.85546875" style="94" customWidth="1"/>
    <col min="9" max="10" width="18.28515625" style="94" customWidth="1"/>
    <col min="11" max="11" width="0.85546875" style="94" customWidth="1"/>
    <col min="12" max="12" width="80.28515625" hidden="1" customWidth="1"/>
    <col min="13" max="13" width="8.85546875" hidden="1" customWidth="1"/>
    <col min="14" max="14" width="8" hidden="1" customWidth="1"/>
    <col min="15" max="15" width="6.42578125" hidden="1" customWidth="1"/>
    <col min="16" max="16" width="8" style="57" hidden="1" customWidth="1"/>
    <col min="17" max="17" width="8.7109375" hidden="1" customWidth="1"/>
    <col min="18" max="18" width="8.85546875" hidden="1" customWidth="1"/>
    <col min="19" max="19" width="9.140625" hidden="1" customWidth="1"/>
    <col min="20" max="20" width="8.5703125" hidden="1" customWidth="1"/>
    <col min="21" max="21" width="8.140625" hidden="1" customWidth="1"/>
    <col min="22" max="22" width="8" hidden="1" customWidth="1"/>
    <col min="23" max="23" width="7.140625" hidden="1" customWidth="1"/>
    <col min="24" max="24" width="8.7109375" hidden="1" customWidth="1"/>
    <col min="25" max="25" width="8" hidden="1" customWidth="1"/>
    <col min="26" max="26" width="9.140625" hidden="1" customWidth="1"/>
    <col min="27" max="27" width="8.5703125" hidden="1" customWidth="1"/>
    <col min="28" max="28" width="8.85546875" hidden="1" customWidth="1"/>
    <col min="29" max="29" width="9" hidden="1" customWidth="1"/>
    <col min="30" max="30" width="8.5703125" hidden="1" customWidth="1"/>
    <col min="31" max="31" width="10.5703125" hidden="1" customWidth="1"/>
    <col min="32" max="38" width="9.140625" hidden="1" customWidth="1"/>
    <col min="39" max="39" width="9.85546875" hidden="1" customWidth="1"/>
    <col min="40" max="40" width="8.85546875" hidden="1" customWidth="1"/>
    <col min="41" max="41" width="8" hidden="1" customWidth="1"/>
    <col min="42" max="42" width="8.85546875" hidden="1" customWidth="1"/>
    <col min="43" max="43" width="12" hidden="1" customWidth="1"/>
    <col min="44" max="44" width="10.5703125" hidden="1" customWidth="1"/>
    <col min="45" max="45" width="15.85546875" hidden="1" customWidth="1"/>
    <col min="46" max="46" width="13.140625" hidden="1" customWidth="1"/>
    <col min="47" max="47" width="9.140625" hidden="1" customWidth="1"/>
    <col min="48" max="49" width="8.85546875" hidden="1" customWidth="1"/>
    <col min="50" max="50" width="9" hidden="1" customWidth="1"/>
    <col min="51" max="51" width="8.5703125" hidden="1" customWidth="1"/>
    <col min="52" max="52" width="8.7109375" hidden="1" customWidth="1"/>
    <col min="53" max="53" width="8.42578125" hidden="1" customWidth="1"/>
    <col min="54" max="54" width="9.7109375" hidden="1" customWidth="1"/>
    <col min="55" max="55" width="10.5703125" hidden="1" customWidth="1"/>
    <col min="56" max="56" width="8.85546875" hidden="1" customWidth="1"/>
    <col min="57" max="57" width="0" hidden="1" customWidth="1"/>
    <col min="58" max="16384" width="9.140625" hidden="1"/>
  </cols>
  <sheetData>
    <row r="1" spans="1:12" ht="73.5" customHeight="1" thickBot="1">
      <c r="A1" s="529"/>
      <c r="B1" s="529"/>
      <c r="C1" s="530" t="s">
        <v>809</v>
      </c>
      <c r="D1" s="531"/>
      <c r="E1" s="531"/>
      <c r="F1" s="531"/>
      <c r="G1" s="531"/>
      <c r="H1" s="531"/>
      <c r="I1" s="529"/>
      <c r="J1" s="529"/>
    </row>
    <row r="2" spans="1:12" ht="47.25" customHeight="1" thickBot="1">
      <c r="A2" s="101"/>
      <c r="B2" s="22"/>
      <c r="C2" s="150"/>
      <c r="D2" s="145"/>
      <c r="E2" s="145"/>
      <c r="F2" s="145"/>
      <c r="G2" s="145"/>
      <c r="H2" s="145"/>
      <c r="I2" s="101"/>
      <c r="J2" s="101"/>
    </row>
    <row r="3" spans="1:12" ht="5.0999999999999996" customHeight="1">
      <c r="A3" s="101"/>
      <c r="B3" s="101"/>
      <c r="C3" s="101"/>
      <c r="D3" s="101"/>
      <c r="E3" s="101"/>
      <c r="F3" s="101"/>
      <c r="G3" s="101"/>
      <c r="H3" s="101"/>
      <c r="I3" s="101"/>
      <c r="J3" s="101"/>
    </row>
    <row r="4" spans="1:12">
      <c r="A4" s="532" t="s">
        <v>536</v>
      </c>
      <c r="B4" s="532"/>
      <c r="C4" s="532"/>
      <c r="D4" s="532"/>
      <c r="E4" s="532"/>
      <c r="F4" s="532"/>
      <c r="G4" s="532"/>
      <c r="H4" s="532"/>
      <c r="I4" s="532"/>
      <c r="J4" s="532"/>
    </row>
    <row r="5" spans="1:12" ht="5.0999999999999996" customHeight="1"/>
    <row r="6" spans="1:12" ht="15.75" thickBot="1">
      <c r="A6" s="104" t="s">
        <v>1</v>
      </c>
      <c r="B6" s="533">
        <f>'FICHA DE PROJETO'!B6</f>
        <v>0</v>
      </c>
      <c r="C6" s="533"/>
      <c r="D6" s="533"/>
      <c r="E6" s="534"/>
      <c r="F6" s="95"/>
      <c r="G6" s="104" t="s">
        <v>2</v>
      </c>
      <c r="H6" s="535" t="e">
        <f>'FICHA DE PROJETO'!G6</f>
        <v>#N/A</v>
      </c>
      <c r="I6" s="535"/>
      <c r="J6" s="536"/>
      <c r="K6" s="95"/>
    </row>
    <row r="7" spans="1:12" ht="3" customHeight="1">
      <c r="A7" s="104"/>
      <c r="B7" s="146"/>
      <c r="C7" s="146"/>
      <c r="D7" s="146"/>
      <c r="E7" s="146"/>
      <c r="F7" s="95"/>
      <c r="G7" s="104"/>
      <c r="H7" s="146"/>
      <c r="I7" s="146"/>
      <c r="J7" s="146"/>
      <c r="K7" s="95"/>
    </row>
    <row r="8" spans="1:12" ht="25.5" customHeight="1" thickBot="1">
      <c r="A8" s="104" t="str">
        <f>'FICHA DE PROJETO'!A8</f>
        <v>Projeto:</v>
      </c>
      <c r="B8" s="542" t="str">
        <f>'FICHA DE PROJETO'!B8</f>
        <v>NOME DO PROJETO</v>
      </c>
      <c r="C8" s="542"/>
      <c r="D8" s="542"/>
      <c r="E8" s="542"/>
      <c r="F8" s="95"/>
      <c r="G8" s="104" t="s">
        <v>452</v>
      </c>
      <c r="H8" s="105" t="str" cm="1">
        <f t="array" ref="H8">INDEX('FICHA DE PROJETO'!A150:A169,'FICHA DE PROJETO'!J8)</f>
        <v>Outros</v>
      </c>
      <c r="I8" s="105"/>
      <c r="J8" s="106"/>
      <c r="K8" s="95"/>
    </row>
    <row r="9" spans="1:12" ht="3" customHeight="1">
      <c r="A9" s="95"/>
      <c r="B9" s="146"/>
      <c r="C9" s="146"/>
      <c r="D9" s="146"/>
      <c r="E9" s="146"/>
      <c r="F9" s="95"/>
      <c r="G9" s="95"/>
      <c r="H9" s="146"/>
      <c r="I9" s="146"/>
      <c r="J9" s="146"/>
      <c r="K9" s="95"/>
    </row>
    <row r="10" spans="1:12" ht="43.5" thickBot="1">
      <c r="A10" s="104" t="str">
        <f>'FICHA DE PROJETO'!A10</f>
        <v>Prioridade:</v>
      </c>
      <c r="B10" s="357">
        <f>'FICHA DE PROJETO'!B10</f>
        <v>0</v>
      </c>
      <c r="C10" s="543" t="str">
        <f>'FICHA DE PROJETO'!C10</f>
        <v>Programa</v>
      </c>
      <c r="D10" s="543"/>
      <c r="E10" s="108" t="str">
        <f>'FICHA DE PROJETO'!D10</f>
        <v>selecionar: TRANSF. VOLUNTÁRIAS OU FINANCIAMENTO</v>
      </c>
      <c r="F10" s="95"/>
      <c r="G10" s="104" t="s">
        <v>3</v>
      </c>
      <c r="H10" s="533" t="str">
        <f>'FICHA DE PROJETO'!G10</f>
        <v>-</v>
      </c>
      <c r="I10" s="533"/>
      <c r="J10" s="534"/>
      <c r="K10" s="95"/>
    </row>
    <row r="11" spans="1:12" ht="3" customHeight="1">
      <c r="A11" s="104"/>
      <c r="B11" s="146"/>
      <c r="C11" s="146"/>
      <c r="D11" s="146"/>
      <c r="E11" s="146"/>
      <c r="F11" s="95"/>
      <c r="G11" s="104"/>
      <c r="H11" s="146"/>
      <c r="I11" s="146"/>
      <c r="J11" s="146"/>
      <c r="K11" s="95"/>
    </row>
    <row r="12" spans="1:12" ht="8.1" customHeight="1" thickBot="1">
      <c r="A12" s="147"/>
      <c r="B12" s="110"/>
      <c r="C12" s="110"/>
      <c r="D12" s="110"/>
      <c r="E12" s="110"/>
      <c r="F12" s="148"/>
      <c r="G12" s="147"/>
      <c r="H12" s="112"/>
      <c r="I12" s="112"/>
      <c r="J12" s="112"/>
      <c r="K12" s="95"/>
    </row>
    <row r="13" spans="1:12" ht="8.1" customHeight="1">
      <c r="A13" s="95"/>
      <c r="B13" s="95"/>
      <c r="C13" s="95"/>
      <c r="D13" s="95"/>
      <c r="E13" s="95"/>
      <c r="F13" s="95"/>
      <c r="G13" s="95"/>
      <c r="H13" s="146"/>
      <c r="I13" s="146"/>
      <c r="J13" s="146"/>
      <c r="K13" s="95"/>
    </row>
    <row r="14" spans="1:12" ht="15.75" customHeight="1" thickBot="1">
      <c r="A14" s="104" t="s">
        <v>5</v>
      </c>
      <c r="B14" s="533" t="str">
        <f>'FICHA DE PROJETO'!B14</f>
        <v>NOME DO RESPONSÁVEL TÉCNICO</v>
      </c>
      <c r="C14" s="533"/>
      <c r="D14" s="533"/>
      <c r="E14" s="534"/>
      <c r="F14" s="95"/>
      <c r="G14" s="104" t="s">
        <v>7</v>
      </c>
      <c r="H14" s="533" t="str">
        <f>'FICHA DE PROJETO'!G14</f>
        <v>000.000.000-00</v>
      </c>
      <c r="I14" s="533"/>
      <c r="J14" s="534"/>
      <c r="K14" s="246"/>
      <c r="L14" s="23"/>
    </row>
    <row r="15" spans="1:12" ht="3" customHeight="1">
      <c r="A15" s="104"/>
      <c r="B15" s="95"/>
      <c r="C15" s="95"/>
      <c r="D15" s="95"/>
      <c r="E15" s="95"/>
      <c r="F15" s="95"/>
      <c r="G15" s="104"/>
      <c r="H15" s="146"/>
      <c r="I15" s="146"/>
      <c r="J15" s="146"/>
      <c r="K15" s="95"/>
    </row>
    <row r="16" spans="1:12" ht="15.75" thickBot="1">
      <c r="A16" s="104" t="s">
        <v>8</v>
      </c>
      <c r="B16" s="533" t="str">
        <f>'FICHA DE PROJETO'!B16</f>
        <v>CREA/CAU DO RESP. TÉCN.</v>
      </c>
      <c r="C16" s="533"/>
      <c r="D16" s="533"/>
      <c r="E16" s="534"/>
      <c r="F16" s="95"/>
      <c r="G16" s="104" t="s">
        <v>6</v>
      </c>
      <c r="H16" s="533" t="str">
        <f>'FICHA DE PROJETO'!G16</f>
        <v>Engenheiro Civil/ Arquiteto</v>
      </c>
      <c r="I16" s="533"/>
      <c r="J16" s="534"/>
      <c r="K16" s="95"/>
    </row>
    <row r="17" spans="1:57" ht="3" customHeight="1">
      <c r="A17" s="95"/>
      <c r="B17" s="95"/>
      <c r="C17" s="95"/>
      <c r="D17" s="95"/>
      <c r="E17" s="95"/>
      <c r="F17" s="95"/>
      <c r="G17" s="95"/>
      <c r="H17" s="146"/>
      <c r="I17" s="146"/>
      <c r="J17" s="146"/>
      <c r="K17" s="95"/>
    </row>
    <row r="18" spans="1:57" ht="15.75" thickBot="1">
      <c r="A18" s="104" t="s">
        <v>9</v>
      </c>
      <c r="B18" s="539" t="str">
        <f>'FICHA DE PROJETO'!B18</f>
        <v>email@email.com</v>
      </c>
      <c r="C18" s="533"/>
      <c r="D18" s="533"/>
      <c r="E18" s="534"/>
      <c r="F18" s="95"/>
      <c r="G18" s="104" t="s">
        <v>10</v>
      </c>
      <c r="H18" s="540" t="str">
        <f>'FICHA DE PROJETO'!G18</f>
        <v>(xx) 0000-0000</v>
      </c>
      <c r="I18" s="540"/>
      <c r="J18" s="541"/>
      <c r="K18" s="95"/>
    </row>
    <row r="19" spans="1:57" ht="8.1" customHeight="1" thickBot="1">
      <c r="A19" s="109"/>
      <c r="B19" s="110"/>
      <c r="C19" s="110"/>
      <c r="D19" s="110"/>
      <c r="E19" s="110"/>
      <c r="F19" s="111"/>
      <c r="G19" s="109"/>
      <c r="H19" s="110"/>
      <c r="I19" s="110"/>
      <c r="J19" s="110"/>
    </row>
    <row r="20" spans="1:57" ht="8.1" customHeight="1"/>
    <row r="21" spans="1:57" ht="21" customHeight="1">
      <c r="A21" s="515" t="s">
        <v>453</v>
      </c>
      <c r="B21" s="515"/>
      <c r="C21" s="515"/>
      <c r="D21" s="515"/>
      <c r="E21" s="515"/>
      <c r="F21" s="515"/>
      <c r="G21" s="515"/>
      <c r="H21" s="515"/>
      <c r="I21" s="515"/>
      <c r="J21" s="515"/>
      <c r="L21" s="594" t="s">
        <v>622</v>
      </c>
    </row>
    <row r="22" spans="1:57" ht="6" customHeight="1">
      <c r="L22" s="594"/>
    </row>
    <row r="23" spans="1:57">
      <c r="A23" s="102" t="s">
        <v>580</v>
      </c>
      <c r="L23" s="594"/>
    </row>
    <row r="24" spans="1:57">
      <c r="A24" s="579">
        <f>'FICHA DE PROJETO'!A24</f>
        <v>0</v>
      </c>
      <c r="B24" s="579"/>
      <c r="C24" s="579"/>
      <c r="D24" s="579"/>
      <c r="E24" s="579"/>
      <c r="F24" s="579"/>
      <c r="G24" s="579"/>
      <c r="H24" s="579"/>
      <c r="I24" s="579"/>
      <c r="J24" s="579"/>
      <c r="L24" s="594"/>
    </row>
    <row r="25" spans="1:57" ht="66" customHeight="1">
      <c r="A25" s="516" t="str">
        <f>'FICHA DE PROJETO'!A25</f>
        <v>Construção/ Revitalização/ Reforma de.....Contendo: &gt;&gt;&gt;&gt;&gt;&gt;&gt; INSERIR OS AMBIENTES DO PROJETO &lt;&lt;&lt;&lt;&lt;&lt;&lt; EXEMPLO: 
escritório, recepção, copa, DML, circulação, escadas, auditório, gabinete, santário femin, feminino, sanitário masculino, sanitário feminino PcD e sanitário masculino PcD.</v>
      </c>
      <c r="B25" s="516"/>
      <c r="C25" s="516"/>
      <c r="D25" s="516"/>
      <c r="E25" s="516"/>
      <c r="F25" s="516"/>
      <c r="G25" s="516"/>
      <c r="H25" s="516"/>
      <c r="I25" s="516"/>
      <c r="J25" s="516"/>
      <c r="L25" s="594"/>
    </row>
    <row r="26" spans="1:57" ht="6" customHeight="1">
      <c r="L26" s="594"/>
    </row>
    <row r="27" spans="1:57" ht="15.75" thickBot="1">
      <c r="A27" s="102" t="s">
        <v>581</v>
      </c>
      <c r="L27" s="595"/>
    </row>
    <row r="28" spans="1:57" ht="15.75" thickBot="1">
      <c r="A28" s="579">
        <f>'FICHA DE PROJETO'!A28</f>
        <v>0</v>
      </c>
      <c r="B28" s="579"/>
      <c r="C28" s="579"/>
      <c r="D28" s="579"/>
      <c r="E28" s="579"/>
      <c r="F28" s="579"/>
      <c r="G28" s="579"/>
      <c r="H28" s="579"/>
      <c r="I28" s="579"/>
      <c r="J28" s="579"/>
      <c r="L28" s="80"/>
    </row>
    <row r="29" spans="1:57" ht="86.25" customHeight="1">
      <c r="A29" s="516" t="str">
        <f>'FICHA DE PROJETO'!A29</f>
        <v>Construção/ Revitalização/ Reforma de..... Com execução dos serviços de: &gt;&gt;&gt;&gt;&gt;&gt;&gt; INSERIR OS SERVIÇOS CONTEMPLADOS &lt;&lt;&lt;&lt;&lt;&lt; EXEMPLO.: 
serviços preliminares e administração da obra; movimento de terra, drenagem e águas pluviais; fundações; estruturas; alvenaria, divisória, muros e fechos; cobertura; esquadrias, acessórios, vidros e espelhos; instalações elétricas, telefonia, sistemas de proteção e ventilação; instalações hidrossanitárias, gás - glp, incêndios e aparelhos; revestimentos, impermeabilizações, pinturas e argamassas; pavimentação e calçamento, paisagismo e equipamentos externos; limpeza final e demais itens e especificações constantes em projeto.</v>
      </c>
      <c r="B29" s="516"/>
      <c r="C29" s="516"/>
      <c r="D29" s="516"/>
      <c r="E29" s="516"/>
      <c r="F29" s="516"/>
      <c r="G29" s="516"/>
      <c r="H29" s="516"/>
      <c r="I29" s="516"/>
      <c r="J29" s="516"/>
      <c r="K29" s="247"/>
      <c r="L29" s="34" t="str" cm="1">
        <f t="array" ref="L29">INDEX('FICHA DE PROJETO'!A150:A169,'FICHA DE PROJETO'!J8)</f>
        <v>Outros</v>
      </c>
      <c r="M29" s="62" t="s">
        <v>606</v>
      </c>
      <c r="N29" s="62" t="s">
        <v>604</v>
      </c>
      <c r="O29" s="63" t="s">
        <v>610</v>
      </c>
      <c r="P29" s="64" t="s">
        <v>609</v>
      </c>
      <c r="Q29" s="65" t="s">
        <v>608</v>
      </c>
      <c r="R29" s="65" t="s">
        <v>607</v>
      </c>
      <c r="S29" s="63" t="s">
        <v>618</v>
      </c>
      <c r="T29" s="65" t="s">
        <v>611</v>
      </c>
      <c r="U29" s="66" t="s">
        <v>612</v>
      </c>
      <c r="V29" s="65" t="s">
        <v>614</v>
      </c>
      <c r="W29" s="66" t="s">
        <v>615</v>
      </c>
      <c r="X29" s="66" t="s">
        <v>616</v>
      </c>
      <c r="Y29" s="66" t="s">
        <v>617</v>
      </c>
      <c r="Z29" s="65" t="s">
        <v>613</v>
      </c>
      <c r="AA29" s="63" t="s">
        <v>590</v>
      </c>
      <c r="AB29" s="66" t="s">
        <v>619</v>
      </c>
      <c r="AC29" s="63" t="s">
        <v>621</v>
      </c>
      <c r="AD29" s="63" t="s">
        <v>620</v>
      </c>
      <c r="AM29" s="37" t="s">
        <v>606</v>
      </c>
      <c r="AN29" s="37" t="s">
        <v>604</v>
      </c>
      <c r="AO29" s="37" t="s">
        <v>610</v>
      </c>
      <c r="AP29" s="37" t="s">
        <v>609</v>
      </c>
      <c r="AQ29" s="37" t="s">
        <v>608</v>
      </c>
      <c r="AR29" s="37" t="s">
        <v>607</v>
      </c>
      <c r="AS29" s="37" t="s">
        <v>618</v>
      </c>
      <c r="AT29" s="37" t="s">
        <v>611</v>
      </c>
      <c r="AU29" s="37" t="s">
        <v>612</v>
      </c>
      <c r="AV29" s="37" t="s">
        <v>614</v>
      </c>
      <c r="AW29" s="37" t="s">
        <v>615</v>
      </c>
      <c r="AX29" s="37" t="s">
        <v>616</v>
      </c>
      <c r="AY29" s="37" t="s">
        <v>617</v>
      </c>
      <c r="AZ29" s="37" t="s">
        <v>613</v>
      </c>
      <c r="BA29" s="37" t="s">
        <v>590</v>
      </c>
      <c r="BB29" s="37" t="s">
        <v>619</v>
      </c>
      <c r="BC29" s="37" t="s">
        <v>621</v>
      </c>
      <c r="BD29" s="37" t="s">
        <v>620</v>
      </c>
    </row>
    <row r="30" spans="1:57" ht="6" customHeight="1">
      <c r="L30" s="33" t="str">
        <f t="shared" ref="L30:L93" si="0">IF($M$29=$L$29,M30,IF($N$29=$L$29,N30,IF($O$29=$L$29,O30,IF($P$29=$L$29,P30,IF($Q$29=$L$29,Q30,IF($R$29=$L$29,R30,IF($S$29=$L$29,S30,IF($T$29=$L$29,T30,IF($U$29=$L$29,U30,IF($V$29=$L$29,V30,IF($W$29=$L$29,W30,IF($X$29=$L$29,X30,IF($Y$29=$L$29,Y30,IF($Z$29=$L$29,Z30,IF($AA$29=$L$29,AA30,IF($AB$29=$L$29,AB30,IF($AC$29=$L$29,AC30,IF($AD$29=$L$29,AD30," "))))))))))))))))))</f>
        <v xml:space="preserve"> </v>
      </c>
      <c r="M30" s="67" t="s">
        <v>605</v>
      </c>
      <c r="N30" s="67" t="s">
        <v>605</v>
      </c>
      <c r="O30" s="68" t="s">
        <v>605</v>
      </c>
      <c r="P30" s="69" t="s">
        <v>605</v>
      </c>
      <c r="Q30" s="35" t="s">
        <v>605</v>
      </c>
      <c r="R30" s="35" t="s">
        <v>605</v>
      </c>
      <c r="S30" s="68" t="s">
        <v>605</v>
      </c>
      <c r="T30" s="35" t="s">
        <v>605</v>
      </c>
      <c r="U30" s="35" t="s">
        <v>605</v>
      </c>
      <c r="V30" s="35" t="s">
        <v>605</v>
      </c>
      <c r="W30" s="35" t="s">
        <v>605</v>
      </c>
      <c r="X30" s="35" t="s">
        <v>605</v>
      </c>
      <c r="Y30" s="35" t="s">
        <v>605</v>
      </c>
      <c r="Z30" s="35" t="s">
        <v>605</v>
      </c>
      <c r="AA30" s="68" t="s">
        <v>605</v>
      </c>
      <c r="AB30" s="35" t="s">
        <v>605</v>
      </c>
      <c r="AC30" s="68" t="s">
        <v>605</v>
      </c>
      <c r="AD30" s="68" t="s">
        <v>605</v>
      </c>
      <c r="AM30" s="38" t="s">
        <v>605</v>
      </c>
      <c r="AN30" s="38" t="s">
        <v>605</v>
      </c>
      <c r="AO30" s="38" t="s">
        <v>605</v>
      </c>
      <c r="AP30" s="38" t="s">
        <v>605</v>
      </c>
      <c r="AQ30" s="38" t="s">
        <v>605</v>
      </c>
      <c r="AR30" s="38" t="s">
        <v>605</v>
      </c>
      <c r="AS30" s="38" t="s">
        <v>605</v>
      </c>
      <c r="AT30" s="38" t="s">
        <v>605</v>
      </c>
      <c r="AU30" s="38" t="s">
        <v>605</v>
      </c>
      <c r="AV30" s="38" t="s">
        <v>605</v>
      </c>
      <c r="AW30" s="38" t="s">
        <v>605</v>
      </c>
      <c r="AX30" s="38" t="s">
        <v>605</v>
      </c>
      <c r="AY30" s="38" t="s">
        <v>605</v>
      </c>
      <c r="AZ30" s="38" t="s">
        <v>605</v>
      </c>
      <c r="BA30" s="38" t="s">
        <v>605</v>
      </c>
      <c r="BB30" s="38" t="s">
        <v>605</v>
      </c>
      <c r="BC30" s="38" t="s">
        <v>605</v>
      </c>
      <c r="BD30" s="38" t="s">
        <v>605</v>
      </c>
      <c r="BE30" s="41"/>
    </row>
    <row r="31" spans="1:57" ht="17.25" customHeight="1">
      <c r="A31" s="515" t="s">
        <v>517</v>
      </c>
      <c r="B31" s="515"/>
      <c r="C31" s="515"/>
      <c r="D31" s="515"/>
      <c r="E31" s="515"/>
      <c r="F31" s="515"/>
      <c r="G31" s="515"/>
      <c r="H31" s="515"/>
      <c r="I31" s="515"/>
      <c r="J31" s="515"/>
      <c r="L31" s="33" t="str">
        <f t="shared" si="0"/>
        <v xml:space="preserve"> </v>
      </c>
      <c r="M31" s="67" t="s">
        <v>605</v>
      </c>
      <c r="N31" s="67" t="s">
        <v>605</v>
      </c>
      <c r="O31" s="68" t="s">
        <v>605</v>
      </c>
      <c r="P31" s="69" t="s">
        <v>605</v>
      </c>
      <c r="Q31" s="35" t="s">
        <v>605</v>
      </c>
      <c r="R31" s="35" t="s">
        <v>605</v>
      </c>
      <c r="S31" s="68" t="s">
        <v>605</v>
      </c>
      <c r="T31" s="35" t="s">
        <v>605</v>
      </c>
      <c r="U31" s="35" t="s">
        <v>605</v>
      </c>
      <c r="V31" s="35" t="s">
        <v>605</v>
      </c>
      <c r="W31" s="35" t="s">
        <v>605</v>
      </c>
      <c r="X31" s="35" t="s">
        <v>605</v>
      </c>
      <c r="Y31" s="35" t="s">
        <v>605</v>
      </c>
      <c r="Z31" s="35" t="s">
        <v>605</v>
      </c>
      <c r="AA31" s="68" t="s">
        <v>605</v>
      </c>
      <c r="AB31" s="35" t="s">
        <v>605</v>
      </c>
      <c r="AC31" s="68" t="s">
        <v>605</v>
      </c>
      <c r="AD31" s="68" t="s">
        <v>605</v>
      </c>
      <c r="AM31" s="38" t="s">
        <v>605</v>
      </c>
      <c r="AN31" s="38" t="s">
        <v>605</v>
      </c>
      <c r="AO31" s="38" t="s">
        <v>605</v>
      </c>
      <c r="AP31" s="38" t="s">
        <v>605</v>
      </c>
      <c r="AQ31" s="38" t="s">
        <v>605</v>
      </c>
      <c r="AR31" s="38" t="s">
        <v>605</v>
      </c>
      <c r="AS31" s="38" t="s">
        <v>605</v>
      </c>
      <c r="AT31" s="38" t="s">
        <v>605</v>
      </c>
      <c r="AU31" s="38" t="s">
        <v>605</v>
      </c>
      <c r="AV31" s="38" t="s">
        <v>605</v>
      </c>
      <c r="AW31" s="38" t="s">
        <v>605</v>
      </c>
      <c r="AX31" s="38" t="s">
        <v>605</v>
      </c>
      <c r="AY31" s="38" t="s">
        <v>605</v>
      </c>
      <c r="AZ31" s="38" t="s">
        <v>605</v>
      </c>
      <c r="BA31" s="38" t="s">
        <v>605</v>
      </c>
      <c r="BB31" s="38" t="s">
        <v>605</v>
      </c>
      <c r="BC31" s="38" t="s">
        <v>605</v>
      </c>
      <c r="BD31" s="38" t="s">
        <v>605</v>
      </c>
      <c r="BE31" s="41"/>
    </row>
    <row r="32" spans="1:57" ht="5.25" customHeight="1">
      <c r="A32" s="152"/>
      <c r="B32" s="152"/>
      <c r="C32" s="152"/>
      <c r="D32" s="152"/>
      <c r="E32" s="152"/>
      <c r="F32" s="152"/>
      <c r="G32" s="152"/>
      <c r="H32" s="152"/>
      <c r="I32" s="152"/>
      <c r="J32" s="152"/>
      <c r="L32" s="33" t="str">
        <f t="shared" si="0"/>
        <v xml:space="preserve"> </v>
      </c>
      <c r="M32" s="67" t="s">
        <v>605</v>
      </c>
      <c r="N32" s="67" t="s">
        <v>605</v>
      </c>
      <c r="O32" s="68" t="s">
        <v>605</v>
      </c>
      <c r="P32" s="69" t="s">
        <v>605</v>
      </c>
      <c r="Q32" s="35" t="s">
        <v>605</v>
      </c>
      <c r="R32" s="35" t="s">
        <v>605</v>
      </c>
      <c r="S32" s="68" t="s">
        <v>605</v>
      </c>
      <c r="T32" s="35" t="s">
        <v>605</v>
      </c>
      <c r="U32" s="35" t="s">
        <v>605</v>
      </c>
      <c r="V32" s="35" t="s">
        <v>605</v>
      </c>
      <c r="W32" s="35" t="s">
        <v>605</v>
      </c>
      <c r="X32" s="35" t="s">
        <v>605</v>
      </c>
      <c r="Y32" s="35" t="s">
        <v>605</v>
      </c>
      <c r="Z32" s="35" t="s">
        <v>605</v>
      </c>
      <c r="AA32" s="68" t="s">
        <v>605</v>
      </c>
      <c r="AB32" s="35" t="s">
        <v>605</v>
      </c>
      <c r="AC32" s="68" t="s">
        <v>605</v>
      </c>
      <c r="AD32" s="68" t="s">
        <v>605</v>
      </c>
      <c r="AM32" s="38" t="s">
        <v>605</v>
      </c>
      <c r="AN32" s="38" t="s">
        <v>605</v>
      </c>
      <c r="AO32" s="38" t="s">
        <v>605</v>
      </c>
      <c r="AP32" s="38" t="s">
        <v>605</v>
      </c>
      <c r="AQ32" s="38" t="s">
        <v>605</v>
      </c>
      <c r="AR32" s="38" t="s">
        <v>605</v>
      </c>
      <c r="AS32" s="38" t="s">
        <v>605</v>
      </c>
      <c r="AT32" s="38" t="s">
        <v>605</v>
      </c>
      <c r="AU32" s="38" t="s">
        <v>605</v>
      </c>
      <c r="AV32" s="38" t="s">
        <v>605</v>
      </c>
      <c r="AW32" s="38" t="s">
        <v>605</v>
      </c>
      <c r="AX32" s="38" t="s">
        <v>605</v>
      </c>
      <c r="AY32" s="38" t="s">
        <v>605</v>
      </c>
      <c r="AZ32" s="38" t="s">
        <v>605</v>
      </c>
      <c r="BA32" s="38" t="s">
        <v>605</v>
      </c>
      <c r="BB32" s="38" t="s">
        <v>605</v>
      </c>
      <c r="BC32" s="38" t="s">
        <v>605</v>
      </c>
      <c r="BD32" s="38" t="s">
        <v>605</v>
      </c>
      <c r="BE32" s="41"/>
    </row>
    <row r="33" spans="1:57" ht="20.25" customHeight="1">
      <c r="A33" s="613" t="s">
        <v>518</v>
      </c>
      <c r="B33" s="613"/>
      <c r="C33" s="613"/>
      <c r="D33" s="613"/>
      <c r="E33" s="613"/>
      <c r="F33" s="613"/>
      <c r="G33" s="613"/>
      <c r="H33" s="613"/>
      <c r="I33" s="352" t="s">
        <v>457</v>
      </c>
      <c r="J33" s="352" t="s">
        <v>458</v>
      </c>
      <c r="L33" s="33" t="str">
        <f t="shared" si="0"/>
        <v xml:space="preserve"> </v>
      </c>
      <c r="M33" s="67" t="s">
        <v>605</v>
      </c>
      <c r="N33" s="67" t="s">
        <v>605</v>
      </c>
      <c r="O33" s="68" t="s">
        <v>605</v>
      </c>
      <c r="P33" s="69" t="s">
        <v>605</v>
      </c>
      <c r="Q33" s="35" t="s">
        <v>605</v>
      </c>
      <c r="R33" s="35" t="s">
        <v>605</v>
      </c>
      <c r="S33" s="68" t="s">
        <v>605</v>
      </c>
      <c r="T33" s="35" t="s">
        <v>605</v>
      </c>
      <c r="U33" s="35" t="s">
        <v>605</v>
      </c>
      <c r="V33" s="35" t="s">
        <v>605</v>
      </c>
      <c r="W33" s="35" t="s">
        <v>605</v>
      </c>
      <c r="X33" s="35" t="s">
        <v>605</v>
      </c>
      <c r="Y33" s="35" t="s">
        <v>605</v>
      </c>
      <c r="Z33" s="35" t="s">
        <v>605</v>
      </c>
      <c r="AA33" s="68" t="s">
        <v>605</v>
      </c>
      <c r="AB33" s="35" t="s">
        <v>605</v>
      </c>
      <c r="AC33" s="68" t="s">
        <v>605</v>
      </c>
      <c r="AD33" s="68" t="s">
        <v>605</v>
      </c>
      <c r="AM33" s="38" t="s">
        <v>605</v>
      </c>
      <c r="AN33" s="38" t="s">
        <v>605</v>
      </c>
      <c r="AO33" s="38" t="s">
        <v>605</v>
      </c>
      <c r="AP33" s="38" t="s">
        <v>605</v>
      </c>
      <c r="AQ33" s="38" t="s">
        <v>605</v>
      </c>
      <c r="AR33" s="38" t="s">
        <v>605</v>
      </c>
      <c r="AS33" s="38" t="s">
        <v>605</v>
      </c>
      <c r="AT33" s="38" t="s">
        <v>605</v>
      </c>
      <c r="AU33" s="38" t="s">
        <v>605</v>
      </c>
      <c r="AV33" s="38" t="s">
        <v>605</v>
      </c>
      <c r="AW33" s="38" t="s">
        <v>605</v>
      </c>
      <c r="AX33" s="38" t="s">
        <v>605</v>
      </c>
      <c r="AY33" s="38" t="s">
        <v>605</v>
      </c>
      <c r="AZ33" s="38" t="s">
        <v>605</v>
      </c>
      <c r="BA33" s="38" t="s">
        <v>605</v>
      </c>
      <c r="BB33" s="38" t="s">
        <v>605</v>
      </c>
      <c r="BC33" s="38" t="s">
        <v>605</v>
      </c>
      <c r="BD33" s="38" t="s">
        <v>605</v>
      </c>
      <c r="BE33" s="41"/>
    </row>
    <row r="34" spans="1:57">
      <c r="A34" s="614" t="s">
        <v>519</v>
      </c>
      <c r="B34" s="615"/>
      <c r="C34" s="615"/>
      <c r="D34" s="615"/>
      <c r="E34" s="615"/>
      <c r="F34" s="615"/>
      <c r="G34" s="615"/>
      <c r="H34" s="615"/>
      <c r="I34" s="358"/>
      <c r="J34" s="358"/>
      <c r="L34" s="33" t="str">
        <f t="shared" si="0"/>
        <v xml:space="preserve"> </v>
      </c>
      <c r="M34" s="67" t="s">
        <v>605</v>
      </c>
      <c r="N34" s="67" t="s">
        <v>605</v>
      </c>
      <c r="O34" s="68" t="s">
        <v>605</v>
      </c>
      <c r="P34" s="69" t="s">
        <v>605</v>
      </c>
      <c r="Q34" s="35" t="s">
        <v>605</v>
      </c>
      <c r="R34" s="35" t="s">
        <v>605</v>
      </c>
      <c r="S34" s="68" t="s">
        <v>605</v>
      </c>
      <c r="T34" s="35" t="s">
        <v>605</v>
      </c>
      <c r="U34" s="35" t="s">
        <v>605</v>
      </c>
      <c r="V34" s="35" t="s">
        <v>605</v>
      </c>
      <c r="W34" s="35" t="s">
        <v>605</v>
      </c>
      <c r="X34" s="35" t="s">
        <v>605</v>
      </c>
      <c r="Y34" s="35" t="s">
        <v>605</v>
      </c>
      <c r="Z34" s="35" t="s">
        <v>605</v>
      </c>
      <c r="AA34" s="68" t="s">
        <v>605</v>
      </c>
      <c r="AB34" s="35" t="s">
        <v>605</v>
      </c>
      <c r="AC34" s="68" t="s">
        <v>605</v>
      </c>
      <c r="AD34" s="68" t="s">
        <v>605</v>
      </c>
      <c r="AM34" t="s">
        <v>605</v>
      </c>
      <c r="AN34" t="s">
        <v>605</v>
      </c>
      <c r="AO34" t="s">
        <v>605</v>
      </c>
      <c r="AP34" t="s">
        <v>605</v>
      </c>
      <c r="AQ34" t="s">
        <v>605</v>
      </c>
      <c r="AR34" t="s">
        <v>605</v>
      </c>
      <c r="AS34" t="s">
        <v>605</v>
      </c>
      <c r="AT34" t="s">
        <v>605</v>
      </c>
      <c r="AU34" t="s">
        <v>605</v>
      </c>
      <c r="AV34" t="s">
        <v>605</v>
      </c>
      <c r="AW34" t="s">
        <v>605</v>
      </c>
      <c r="AX34" t="s">
        <v>605</v>
      </c>
      <c r="AY34" t="s">
        <v>605</v>
      </c>
      <c r="AZ34" t="s">
        <v>605</v>
      </c>
      <c r="BA34" t="s">
        <v>605</v>
      </c>
      <c r="BB34" t="s">
        <v>605</v>
      </c>
      <c r="BC34" t="s">
        <v>605</v>
      </c>
      <c r="BD34" t="s">
        <v>605</v>
      </c>
    </row>
    <row r="35" spans="1:57">
      <c r="A35" s="616" t="s">
        <v>547</v>
      </c>
      <c r="B35" s="617"/>
      <c r="C35" s="617"/>
      <c r="D35" s="617"/>
      <c r="E35" s="617"/>
      <c r="F35" s="617"/>
      <c r="G35" s="617"/>
      <c r="H35" s="617"/>
      <c r="I35" s="358"/>
      <c r="J35" s="358"/>
      <c r="L35" s="33" t="str">
        <f t="shared" si="0"/>
        <v xml:space="preserve"> </v>
      </c>
      <c r="M35" s="67" t="s">
        <v>605</v>
      </c>
      <c r="N35" s="67" t="s">
        <v>605</v>
      </c>
      <c r="O35" s="68" t="s">
        <v>605</v>
      </c>
      <c r="P35" s="69" t="s">
        <v>605</v>
      </c>
      <c r="Q35" s="35" t="s">
        <v>605</v>
      </c>
      <c r="R35" s="35" t="s">
        <v>605</v>
      </c>
      <c r="S35" s="68" t="s">
        <v>605</v>
      </c>
      <c r="T35" s="35" t="s">
        <v>605</v>
      </c>
      <c r="U35" s="35" t="s">
        <v>605</v>
      </c>
      <c r="V35" s="35" t="s">
        <v>605</v>
      </c>
      <c r="W35" s="35" t="s">
        <v>605</v>
      </c>
      <c r="X35" s="35" t="s">
        <v>605</v>
      </c>
      <c r="Y35" s="35" t="s">
        <v>605</v>
      </c>
      <c r="Z35" s="35" t="s">
        <v>605</v>
      </c>
      <c r="AA35" s="68" t="s">
        <v>605</v>
      </c>
      <c r="AB35" s="35" t="s">
        <v>605</v>
      </c>
      <c r="AC35" s="68" t="s">
        <v>605</v>
      </c>
      <c r="AD35" s="68" t="s">
        <v>605</v>
      </c>
      <c r="AM35" t="s">
        <v>605</v>
      </c>
      <c r="AN35" t="s">
        <v>605</v>
      </c>
      <c r="AO35" t="s">
        <v>605</v>
      </c>
      <c r="AP35" t="s">
        <v>605</v>
      </c>
      <c r="AQ35" t="s">
        <v>605</v>
      </c>
      <c r="AR35" t="s">
        <v>605</v>
      </c>
      <c r="AS35" t="s">
        <v>605</v>
      </c>
      <c r="AT35" t="s">
        <v>605</v>
      </c>
      <c r="AU35" t="s">
        <v>605</v>
      </c>
      <c r="AV35" t="s">
        <v>605</v>
      </c>
      <c r="AW35" t="s">
        <v>605</v>
      </c>
      <c r="AX35" t="s">
        <v>605</v>
      </c>
      <c r="AY35" t="s">
        <v>605</v>
      </c>
      <c r="AZ35" t="s">
        <v>605</v>
      </c>
      <c r="BA35" t="s">
        <v>605</v>
      </c>
      <c r="BB35" t="s">
        <v>605</v>
      </c>
      <c r="BC35" t="s">
        <v>605</v>
      </c>
      <c r="BD35" t="s">
        <v>605</v>
      </c>
    </row>
    <row r="36" spans="1:57" ht="20.25" customHeight="1">
      <c r="A36" s="622" t="s">
        <v>520</v>
      </c>
      <c r="B36" s="623"/>
      <c r="C36" s="623"/>
      <c r="D36" s="623"/>
      <c r="E36" s="623"/>
      <c r="F36" s="623"/>
      <c r="G36" s="623"/>
      <c r="H36" s="623"/>
      <c r="I36" s="353" t="s">
        <v>457</v>
      </c>
      <c r="J36" s="353" t="s">
        <v>458</v>
      </c>
      <c r="L36" s="33" t="str">
        <f t="shared" si="0"/>
        <v xml:space="preserve"> </v>
      </c>
      <c r="M36" s="67" t="s">
        <v>605</v>
      </c>
      <c r="N36" s="67" t="s">
        <v>605</v>
      </c>
      <c r="O36" s="68" t="s">
        <v>605</v>
      </c>
      <c r="P36" s="69" t="s">
        <v>605</v>
      </c>
      <c r="Q36" s="35" t="s">
        <v>605</v>
      </c>
      <c r="R36" s="35" t="s">
        <v>605</v>
      </c>
      <c r="S36" s="68" t="s">
        <v>605</v>
      </c>
      <c r="T36" s="35" t="s">
        <v>605</v>
      </c>
      <c r="U36" s="35" t="s">
        <v>605</v>
      </c>
      <c r="V36" s="35" t="s">
        <v>605</v>
      </c>
      <c r="W36" s="35" t="s">
        <v>605</v>
      </c>
      <c r="X36" s="35" t="s">
        <v>605</v>
      </c>
      <c r="Y36" s="35" t="s">
        <v>605</v>
      </c>
      <c r="Z36" s="35" t="s">
        <v>605</v>
      </c>
      <c r="AA36" s="68" t="s">
        <v>605</v>
      </c>
      <c r="AB36" s="35" t="s">
        <v>605</v>
      </c>
      <c r="AC36" s="68" t="s">
        <v>605</v>
      </c>
      <c r="AD36" s="68" t="s">
        <v>605</v>
      </c>
      <c r="AM36" t="s">
        <v>605</v>
      </c>
      <c r="AN36" t="s">
        <v>605</v>
      </c>
      <c r="AO36" t="s">
        <v>605</v>
      </c>
      <c r="AP36" t="s">
        <v>605</v>
      </c>
      <c r="AQ36" t="s">
        <v>605</v>
      </c>
      <c r="AR36" t="s">
        <v>605</v>
      </c>
      <c r="AS36" t="s">
        <v>605</v>
      </c>
      <c r="AT36" t="s">
        <v>605</v>
      </c>
      <c r="AU36" t="s">
        <v>605</v>
      </c>
      <c r="AV36" t="s">
        <v>605</v>
      </c>
      <c r="AW36" t="s">
        <v>605</v>
      </c>
      <c r="AX36" t="s">
        <v>605</v>
      </c>
      <c r="AY36" t="s">
        <v>605</v>
      </c>
      <c r="AZ36" t="s">
        <v>605</v>
      </c>
      <c r="BA36" t="s">
        <v>605</v>
      </c>
      <c r="BB36" t="s">
        <v>605</v>
      </c>
      <c r="BC36" t="s">
        <v>605</v>
      </c>
      <c r="BD36" t="s">
        <v>605</v>
      </c>
    </row>
    <row r="37" spans="1:57" ht="42.75" customHeight="1">
      <c r="A37" s="618" t="s">
        <v>627</v>
      </c>
      <c r="B37" s="619"/>
      <c r="C37" s="619"/>
      <c r="D37" s="619"/>
      <c r="E37" s="619"/>
      <c r="F37" s="619"/>
      <c r="G37" s="619"/>
      <c r="H37" s="620"/>
      <c r="I37" s="358"/>
      <c r="J37" s="358"/>
      <c r="K37" s="354"/>
      <c r="L37" s="33" t="str">
        <f t="shared" si="0"/>
        <v xml:space="preserve"> </v>
      </c>
      <c r="M37" s="67" t="s">
        <v>605</v>
      </c>
      <c r="N37" s="67" t="s">
        <v>605</v>
      </c>
      <c r="O37" s="68" t="s">
        <v>605</v>
      </c>
      <c r="P37" s="69" t="s">
        <v>605</v>
      </c>
      <c r="Q37" s="35" t="s">
        <v>605</v>
      </c>
      <c r="R37" s="35" t="s">
        <v>605</v>
      </c>
      <c r="S37" s="68" t="s">
        <v>605</v>
      </c>
      <c r="T37" s="35" t="s">
        <v>605</v>
      </c>
      <c r="U37" s="35" t="s">
        <v>605</v>
      </c>
      <c r="V37" s="35" t="s">
        <v>605</v>
      </c>
      <c r="W37" s="35" t="s">
        <v>605</v>
      </c>
      <c r="X37" s="35" t="s">
        <v>605</v>
      </c>
      <c r="Y37" s="35" t="s">
        <v>605</v>
      </c>
      <c r="Z37" s="35" t="s">
        <v>605</v>
      </c>
      <c r="AA37" s="68" t="s">
        <v>605</v>
      </c>
      <c r="AB37" s="35" t="s">
        <v>605</v>
      </c>
      <c r="AC37" s="68" t="s">
        <v>605</v>
      </c>
      <c r="AD37" s="68" t="s">
        <v>605</v>
      </c>
      <c r="AM37" t="s">
        <v>605</v>
      </c>
      <c r="AN37" t="s">
        <v>605</v>
      </c>
      <c r="AO37" t="s">
        <v>605</v>
      </c>
      <c r="AP37" t="s">
        <v>605</v>
      </c>
      <c r="AQ37" t="s">
        <v>605</v>
      </c>
      <c r="AR37" t="s">
        <v>605</v>
      </c>
      <c r="AS37" t="s">
        <v>605</v>
      </c>
      <c r="AT37" t="s">
        <v>605</v>
      </c>
      <c r="AU37" t="s">
        <v>605</v>
      </c>
      <c r="AV37" t="s">
        <v>605</v>
      </c>
      <c r="AW37" t="s">
        <v>605</v>
      </c>
      <c r="AX37" t="s">
        <v>605</v>
      </c>
      <c r="AY37" t="s">
        <v>605</v>
      </c>
      <c r="AZ37" t="s">
        <v>605</v>
      </c>
      <c r="BA37" t="s">
        <v>605</v>
      </c>
      <c r="BB37" t="s">
        <v>605</v>
      </c>
      <c r="BC37" t="s">
        <v>605</v>
      </c>
      <c r="BD37" t="s">
        <v>605</v>
      </c>
    </row>
    <row r="38" spans="1:57">
      <c r="A38" s="599" t="s">
        <v>548</v>
      </c>
      <c r="B38" s="600"/>
      <c r="C38" s="600"/>
      <c r="D38" s="600"/>
      <c r="E38" s="600"/>
      <c r="F38" s="600"/>
      <c r="G38" s="600"/>
      <c r="H38" s="601"/>
      <c r="I38" s="358"/>
      <c r="J38" s="358"/>
      <c r="K38" s="354"/>
      <c r="L38" s="33" t="str">
        <f t="shared" si="0"/>
        <v xml:space="preserve"> </v>
      </c>
      <c r="M38" s="67" t="s">
        <v>605</v>
      </c>
      <c r="N38" s="67" t="s">
        <v>605</v>
      </c>
      <c r="O38" s="68" t="s">
        <v>605</v>
      </c>
      <c r="P38" s="69" t="s">
        <v>605</v>
      </c>
      <c r="Q38" s="35" t="s">
        <v>605</v>
      </c>
      <c r="R38" s="35" t="s">
        <v>605</v>
      </c>
      <c r="S38" s="68" t="s">
        <v>605</v>
      </c>
      <c r="T38" s="35" t="s">
        <v>605</v>
      </c>
      <c r="U38" s="35" t="s">
        <v>605</v>
      </c>
      <c r="V38" s="35" t="s">
        <v>605</v>
      </c>
      <c r="W38" s="35" t="s">
        <v>605</v>
      </c>
      <c r="X38" s="35" t="s">
        <v>605</v>
      </c>
      <c r="Y38" s="35" t="s">
        <v>605</v>
      </c>
      <c r="Z38" s="35" t="s">
        <v>605</v>
      </c>
      <c r="AA38" s="68" t="s">
        <v>605</v>
      </c>
      <c r="AB38" s="35" t="s">
        <v>605</v>
      </c>
      <c r="AC38" s="68" t="s">
        <v>605</v>
      </c>
      <c r="AD38" s="68" t="s">
        <v>605</v>
      </c>
      <c r="AM38" t="s">
        <v>605</v>
      </c>
      <c r="AN38" t="s">
        <v>605</v>
      </c>
      <c r="AO38" t="s">
        <v>605</v>
      </c>
      <c r="AP38" t="s">
        <v>605</v>
      </c>
      <c r="AQ38" t="s">
        <v>605</v>
      </c>
      <c r="AR38" t="s">
        <v>605</v>
      </c>
      <c r="AS38" t="s">
        <v>605</v>
      </c>
      <c r="AT38" t="s">
        <v>605</v>
      </c>
      <c r="AU38" t="s">
        <v>605</v>
      </c>
      <c r="AV38" t="s">
        <v>605</v>
      </c>
      <c r="AW38" t="s">
        <v>605</v>
      </c>
      <c r="AX38" t="s">
        <v>605</v>
      </c>
      <c r="AY38" t="s">
        <v>605</v>
      </c>
      <c r="AZ38" t="s">
        <v>605</v>
      </c>
      <c r="BA38" t="s">
        <v>605</v>
      </c>
      <c r="BB38" t="s">
        <v>605</v>
      </c>
      <c r="BC38" t="s">
        <v>605</v>
      </c>
      <c r="BD38" t="s">
        <v>605</v>
      </c>
    </row>
    <row r="39" spans="1:57">
      <c r="A39" s="599" t="s">
        <v>549</v>
      </c>
      <c r="B39" s="600"/>
      <c r="C39" s="600"/>
      <c r="D39" s="600"/>
      <c r="E39" s="600"/>
      <c r="F39" s="600"/>
      <c r="G39" s="600"/>
      <c r="H39" s="601"/>
      <c r="I39" s="358"/>
      <c r="J39" s="358"/>
      <c r="K39" s="354"/>
      <c r="L39" s="33" t="str">
        <f t="shared" si="0"/>
        <v xml:space="preserve"> </v>
      </c>
      <c r="M39" s="67"/>
      <c r="N39" s="67" t="s">
        <v>605</v>
      </c>
      <c r="O39" s="68" t="s">
        <v>605</v>
      </c>
      <c r="P39" s="69" t="s">
        <v>605</v>
      </c>
      <c r="Q39" s="35" t="s">
        <v>605</v>
      </c>
      <c r="R39" s="35" t="s">
        <v>605</v>
      </c>
      <c r="S39" s="68" t="s">
        <v>605</v>
      </c>
      <c r="T39" s="35" t="s">
        <v>605</v>
      </c>
      <c r="U39" s="35" t="s">
        <v>605</v>
      </c>
      <c r="V39" s="35" t="s">
        <v>605</v>
      </c>
      <c r="W39" s="35" t="s">
        <v>605</v>
      </c>
      <c r="X39" s="35" t="s">
        <v>605</v>
      </c>
      <c r="Y39" s="35" t="s">
        <v>605</v>
      </c>
      <c r="Z39" s="35" t="s">
        <v>605</v>
      </c>
      <c r="AA39" s="68" t="s">
        <v>605</v>
      </c>
      <c r="AB39" s="35" t="s">
        <v>605</v>
      </c>
      <c r="AC39" s="68" t="s">
        <v>605</v>
      </c>
      <c r="AD39" s="68" t="s">
        <v>605</v>
      </c>
      <c r="AN39" t="s">
        <v>605</v>
      </c>
      <c r="AO39" t="s">
        <v>605</v>
      </c>
      <c r="AP39" t="s">
        <v>605</v>
      </c>
      <c r="AQ39" t="s">
        <v>605</v>
      </c>
      <c r="AR39" t="s">
        <v>605</v>
      </c>
      <c r="AS39" t="s">
        <v>605</v>
      </c>
      <c r="AT39" t="s">
        <v>605</v>
      </c>
      <c r="AU39" t="s">
        <v>605</v>
      </c>
      <c r="AV39" t="s">
        <v>605</v>
      </c>
      <c r="AW39" t="s">
        <v>605</v>
      </c>
      <c r="AX39" t="s">
        <v>605</v>
      </c>
      <c r="AY39" t="s">
        <v>605</v>
      </c>
      <c r="AZ39" t="s">
        <v>605</v>
      </c>
      <c r="BA39" t="s">
        <v>605</v>
      </c>
      <c r="BB39" t="s">
        <v>605</v>
      </c>
      <c r="BC39" t="s">
        <v>605</v>
      </c>
      <c r="BD39" t="s">
        <v>605</v>
      </c>
    </row>
    <row r="40" spans="1:57">
      <c r="A40" s="599" t="s">
        <v>550</v>
      </c>
      <c r="B40" s="600"/>
      <c r="C40" s="600"/>
      <c r="D40" s="600"/>
      <c r="E40" s="600"/>
      <c r="F40" s="600"/>
      <c r="G40" s="600"/>
      <c r="H40" s="601"/>
      <c r="I40" s="358"/>
      <c r="J40" s="358"/>
      <c r="L40" s="33" t="str">
        <f t="shared" si="0"/>
        <v xml:space="preserve"> </v>
      </c>
      <c r="M40" s="67" t="s">
        <v>605</v>
      </c>
      <c r="N40" s="67" t="s">
        <v>605</v>
      </c>
      <c r="O40" s="68" t="s">
        <v>605</v>
      </c>
      <c r="P40" s="69" t="s">
        <v>605</v>
      </c>
      <c r="Q40" s="35" t="s">
        <v>605</v>
      </c>
      <c r="R40" s="35" t="s">
        <v>605</v>
      </c>
      <c r="S40" s="68" t="s">
        <v>605</v>
      </c>
      <c r="T40" s="35" t="s">
        <v>605</v>
      </c>
      <c r="U40" s="35" t="s">
        <v>605</v>
      </c>
      <c r="V40" s="35" t="s">
        <v>605</v>
      </c>
      <c r="W40" s="35" t="s">
        <v>605</v>
      </c>
      <c r="X40" s="35" t="s">
        <v>605</v>
      </c>
      <c r="Y40" s="35" t="s">
        <v>605</v>
      </c>
      <c r="Z40" s="35" t="s">
        <v>605</v>
      </c>
      <c r="AA40" s="68" t="s">
        <v>605</v>
      </c>
      <c r="AB40" s="35" t="s">
        <v>605</v>
      </c>
      <c r="AC40" s="68" t="s">
        <v>605</v>
      </c>
      <c r="AD40" s="68" t="s">
        <v>605</v>
      </c>
      <c r="AM40" t="s">
        <v>605</v>
      </c>
      <c r="AO40" t="s">
        <v>605</v>
      </c>
      <c r="AP40" t="s">
        <v>605</v>
      </c>
      <c r="AQ40" t="s">
        <v>605</v>
      </c>
      <c r="AR40" t="s">
        <v>605</v>
      </c>
      <c r="AS40" t="s">
        <v>605</v>
      </c>
      <c r="AT40" t="s">
        <v>605</v>
      </c>
      <c r="AU40" t="s">
        <v>605</v>
      </c>
      <c r="AV40" t="s">
        <v>605</v>
      </c>
      <c r="AW40" t="s">
        <v>605</v>
      </c>
      <c r="AX40" t="s">
        <v>605</v>
      </c>
      <c r="AY40" t="s">
        <v>605</v>
      </c>
      <c r="AZ40" t="s">
        <v>605</v>
      </c>
      <c r="BA40" t="s">
        <v>605</v>
      </c>
      <c r="BB40" t="s">
        <v>605</v>
      </c>
      <c r="BC40" t="s">
        <v>605</v>
      </c>
      <c r="BD40" t="s">
        <v>605</v>
      </c>
    </row>
    <row r="41" spans="1:57">
      <c r="A41" s="599" t="s">
        <v>596</v>
      </c>
      <c r="B41" s="600"/>
      <c r="C41" s="600"/>
      <c r="D41" s="600"/>
      <c r="E41" s="600"/>
      <c r="F41" s="600"/>
      <c r="G41" s="600"/>
      <c r="H41" s="601"/>
      <c r="I41" s="358"/>
      <c r="J41" s="358"/>
      <c r="L41" s="33" t="str">
        <f t="shared" si="0"/>
        <v xml:space="preserve"> </v>
      </c>
      <c r="M41" s="67" t="s">
        <v>605</v>
      </c>
      <c r="N41" s="67" t="s">
        <v>605</v>
      </c>
      <c r="O41" s="68" t="s">
        <v>605</v>
      </c>
      <c r="P41" s="69" t="s">
        <v>605</v>
      </c>
      <c r="Q41" s="35" t="s">
        <v>605</v>
      </c>
      <c r="R41" s="35" t="s">
        <v>605</v>
      </c>
      <c r="S41" s="68" t="s">
        <v>605</v>
      </c>
      <c r="T41" s="35" t="s">
        <v>605</v>
      </c>
      <c r="U41" s="35" t="s">
        <v>605</v>
      </c>
      <c r="V41" s="35" t="s">
        <v>605</v>
      </c>
      <c r="W41" s="35" t="s">
        <v>605</v>
      </c>
      <c r="X41" s="35" t="s">
        <v>605</v>
      </c>
      <c r="Y41" s="35" t="s">
        <v>605</v>
      </c>
      <c r="Z41" s="35" t="s">
        <v>605</v>
      </c>
      <c r="AA41" s="68" t="s">
        <v>605</v>
      </c>
      <c r="AB41" s="35" t="s">
        <v>605</v>
      </c>
      <c r="AC41" s="68" t="s">
        <v>605</v>
      </c>
      <c r="AD41" s="68" t="s">
        <v>605</v>
      </c>
      <c r="AM41" t="s">
        <v>605</v>
      </c>
      <c r="AN41" t="s">
        <v>605</v>
      </c>
      <c r="AP41" t="s">
        <v>605</v>
      </c>
      <c r="AQ41" t="s">
        <v>605</v>
      </c>
      <c r="AR41" t="s">
        <v>605</v>
      </c>
      <c r="AS41" t="s">
        <v>605</v>
      </c>
      <c r="AT41" t="s">
        <v>605</v>
      </c>
      <c r="AU41" t="s">
        <v>605</v>
      </c>
      <c r="AV41" t="s">
        <v>605</v>
      </c>
      <c r="AW41" t="s">
        <v>605</v>
      </c>
      <c r="AX41" t="s">
        <v>605</v>
      </c>
      <c r="AY41" t="s">
        <v>605</v>
      </c>
      <c r="AZ41" t="s">
        <v>605</v>
      </c>
      <c r="BA41" t="s">
        <v>605</v>
      </c>
      <c r="BB41" t="s">
        <v>605</v>
      </c>
      <c r="BC41" t="s">
        <v>605</v>
      </c>
      <c r="BD41" t="s">
        <v>605</v>
      </c>
    </row>
    <row r="42" spans="1:57" ht="15" customHeight="1">
      <c r="A42" s="599" t="s">
        <v>551</v>
      </c>
      <c r="B42" s="600"/>
      <c r="C42" s="600"/>
      <c r="D42" s="600"/>
      <c r="E42" s="600"/>
      <c r="F42" s="600"/>
      <c r="G42" s="600"/>
      <c r="H42" s="601"/>
      <c r="I42" s="358"/>
      <c r="J42" s="358"/>
      <c r="L42" s="33" t="str">
        <f t="shared" si="0"/>
        <v xml:space="preserve"> </v>
      </c>
      <c r="M42" s="67" t="s">
        <v>605</v>
      </c>
      <c r="N42" s="67" t="s">
        <v>605</v>
      </c>
      <c r="O42" s="68" t="s">
        <v>605</v>
      </c>
      <c r="P42" s="69" t="s">
        <v>605</v>
      </c>
      <c r="Q42" s="35" t="s">
        <v>605</v>
      </c>
      <c r="R42" s="35" t="s">
        <v>605</v>
      </c>
      <c r="S42" s="68" t="s">
        <v>605</v>
      </c>
      <c r="T42" s="35" t="s">
        <v>605</v>
      </c>
      <c r="U42" s="35" t="s">
        <v>605</v>
      </c>
      <c r="V42" s="35" t="s">
        <v>605</v>
      </c>
      <c r="W42" s="35" t="s">
        <v>605</v>
      </c>
      <c r="X42" s="35" t="s">
        <v>605</v>
      </c>
      <c r="Y42" s="35" t="s">
        <v>605</v>
      </c>
      <c r="Z42" s="35" t="s">
        <v>605</v>
      </c>
      <c r="AA42" s="68" t="s">
        <v>605</v>
      </c>
      <c r="AB42" s="35" t="s">
        <v>605</v>
      </c>
      <c r="AC42" s="68" t="s">
        <v>605</v>
      </c>
      <c r="AD42" s="68" t="s">
        <v>605</v>
      </c>
      <c r="AM42" t="s">
        <v>605</v>
      </c>
      <c r="AN42" t="s">
        <v>605</v>
      </c>
      <c r="AO42" t="s">
        <v>605</v>
      </c>
      <c r="AQ42" t="s">
        <v>605</v>
      </c>
      <c r="AR42" t="s">
        <v>605</v>
      </c>
      <c r="AS42" t="s">
        <v>605</v>
      </c>
      <c r="AT42" t="s">
        <v>605</v>
      </c>
      <c r="AU42" t="s">
        <v>605</v>
      </c>
      <c r="AV42" t="s">
        <v>605</v>
      </c>
      <c r="AW42" t="s">
        <v>605</v>
      </c>
      <c r="AX42" t="s">
        <v>605</v>
      </c>
      <c r="AY42" t="s">
        <v>605</v>
      </c>
      <c r="AZ42" t="s">
        <v>605</v>
      </c>
      <c r="BA42" t="s">
        <v>605</v>
      </c>
      <c r="BB42" t="s">
        <v>605</v>
      </c>
      <c r="BC42" t="s">
        <v>605</v>
      </c>
      <c r="BD42" t="s">
        <v>605</v>
      </c>
    </row>
    <row r="43" spans="1:57" ht="15" customHeight="1">
      <c r="A43" s="599" t="s">
        <v>628</v>
      </c>
      <c r="B43" s="600"/>
      <c r="C43" s="600"/>
      <c r="D43" s="600"/>
      <c r="E43" s="600"/>
      <c r="F43" s="600"/>
      <c r="G43" s="600"/>
      <c r="H43" s="601"/>
      <c r="I43" s="358"/>
      <c r="J43" s="358"/>
      <c r="L43" s="33" t="str">
        <f t="shared" si="0"/>
        <v xml:space="preserve"> </v>
      </c>
      <c r="M43" s="67" t="s">
        <v>605</v>
      </c>
      <c r="N43" s="67" t="s">
        <v>605</v>
      </c>
      <c r="O43" s="68" t="s">
        <v>605</v>
      </c>
      <c r="P43" s="69" t="s">
        <v>605</v>
      </c>
      <c r="Q43" s="35" t="s">
        <v>605</v>
      </c>
      <c r="R43" s="35" t="s">
        <v>605</v>
      </c>
      <c r="S43" s="68" t="s">
        <v>605</v>
      </c>
      <c r="T43" s="35" t="s">
        <v>605</v>
      </c>
      <c r="U43" s="35" t="s">
        <v>605</v>
      </c>
      <c r="V43" s="35" t="s">
        <v>605</v>
      </c>
      <c r="W43" s="35" t="s">
        <v>605</v>
      </c>
      <c r="X43" s="35" t="s">
        <v>605</v>
      </c>
      <c r="Y43" s="35" t="s">
        <v>605</v>
      </c>
      <c r="Z43" s="35" t="s">
        <v>605</v>
      </c>
      <c r="AA43" s="68" t="s">
        <v>605</v>
      </c>
      <c r="AB43" s="35" t="s">
        <v>605</v>
      </c>
      <c r="AC43" s="68" t="s">
        <v>605</v>
      </c>
      <c r="AD43" s="68" t="s">
        <v>605</v>
      </c>
      <c r="AM43" t="s">
        <v>605</v>
      </c>
      <c r="AN43" t="s">
        <v>605</v>
      </c>
      <c r="AO43" t="s">
        <v>605</v>
      </c>
      <c r="AP43" t="s">
        <v>605</v>
      </c>
      <c r="AR43" t="s">
        <v>605</v>
      </c>
      <c r="AS43" t="s">
        <v>605</v>
      </c>
      <c r="AT43" t="s">
        <v>605</v>
      </c>
      <c r="AU43" t="s">
        <v>605</v>
      </c>
      <c r="AV43" t="s">
        <v>605</v>
      </c>
      <c r="AW43" t="s">
        <v>605</v>
      </c>
      <c r="AX43" t="s">
        <v>605</v>
      </c>
      <c r="AY43" t="s">
        <v>605</v>
      </c>
      <c r="AZ43" t="s">
        <v>605</v>
      </c>
      <c r="BA43" t="s">
        <v>605</v>
      </c>
      <c r="BB43" t="s">
        <v>605</v>
      </c>
      <c r="BC43" t="s">
        <v>605</v>
      </c>
      <c r="BD43" t="s">
        <v>605</v>
      </c>
    </row>
    <row r="44" spans="1:57">
      <c r="A44" s="599" t="s">
        <v>629</v>
      </c>
      <c r="B44" s="600"/>
      <c r="C44" s="600"/>
      <c r="D44" s="600"/>
      <c r="E44" s="600"/>
      <c r="F44" s="600"/>
      <c r="G44" s="600"/>
      <c r="H44" s="601"/>
      <c r="I44" s="358"/>
      <c r="J44" s="358"/>
      <c r="L44" s="33" t="str">
        <f t="shared" si="0"/>
        <v xml:space="preserve"> </v>
      </c>
      <c r="M44" s="67" t="s">
        <v>605</v>
      </c>
      <c r="N44" s="67" t="s">
        <v>605</v>
      </c>
      <c r="O44" s="68" t="s">
        <v>605</v>
      </c>
      <c r="P44" s="69" t="s">
        <v>605</v>
      </c>
      <c r="Q44" s="35" t="s">
        <v>605</v>
      </c>
      <c r="R44" s="35" t="s">
        <v>605</v>
      </c>
      <c r="S44" s="68" t="s">
        <v>605</v>
      </c>
      <c r="T44" s="35" t="s">
        <v>605</v>
      </c>
      <c r="U44" s="35" t="s">
        <v>605</v>
      </c>
      <c r="V44" s="35" t="s">
        <v>605</v>
      </c>
      <c r="W44" s="35" t="s">
        <v>605</v>
      </c>
      <c r="X44" s="35" t="s">
        <v>605</v>
      </c>
      <c r="Y44" s="35" t="s">
        <v>605</v>
      </c>
      <c r="Z44" s="35" t="s">
        <v>605</v>
      </c>
      <c r="AA44" s="68" t="s">
        <v>605</v>
      </c>
      <c r="AB44" s="35" t="s">
        <v>605</v>
      </c>
      <c r="AC44" s="68" t="s">
        <v>605</v>
      </c>
      <c r="AD44" s="68" t="s">
        <v>605</v>
      </c>
      <c r="AM44" t="s">
        <v>605</v>
      </c>
      <c r="AN44" t="s">
        <v>605</v>
      </c>
      <c r="AO44" t="s">
        <v>605</v>
      </c>
      <c r="AP44" t="s">
        <v>605</v>
      </c>
      <c r="AQ44" t="s">
        <v>605</v>
      </c>
      <c r="AS44" t="s">
        <v>605</v>
      </c>
      <c r="AT44" t="s">
        <v>605</v>
      </c>
      <c r="AU44" t="s">
        <v>605</v>
      </c>
      <c r="AV44" t="s">
        <v>605</v>
      </c>
      <c r="AW44" t="s">
        <v>605</v>
      </c>
      <c r="AX44" t="s">
        <v>605</v>
      </c>
      <c r="AY44" t="s">
        <v>605</v>
      </c>
      <c r="AZ44" t="s">
        <v>605</v>
      </c>
      <c r="BA44" t="s">
        <v>605</v>
      </c>
      <c r="BB44" t="s">
        <v>605</v>
      </c>
      <c r="BC44" t="s">
        <v>605</v>
      </c>
      <c r="BD44" t="s">
        <v>605</v>
      </c>
    </row>
    <row r="45" spans="1:57" hidden="1">
      <c r="A45" s="608" t="s">
        <v>630</v>
      </c>
      <c r="B45" s="609"/>
      <c r="C45" s="609"/>
      <c r="D45" s="609"/>
      <c r="E45" s="609"/>
      <c r="F45" s="609"/>
      <c r="G45" s="609"/>
      <c r="H45" s="610"/>
      <c r="I45" s="21"/>
      <c r="J45" s="21"/>
      <c r="K45"/>
      <c r="L45" s="33" t="str">
        <f t="shared" si="0"/>
        <v xml:space="preserve"> </v>
      </c>
      <c r="M45" s="67"/>
      <c r="N45" s="67"/>
      <c r="O45" s="68"/>
      <c r="P45" s="69"/>
      <c r="Q45" s="35"/>
      <c r="R45" s="35"/>
      <c r="S45" s="68"/>
      <c r="T45" s="35"/>
      <c r="U45" s="35"/>
      <c r="V45" s="35"/>
      <c r="W45" s="35"/>
      <c r="X45" s="35"/>
      <c r="Y45" s="35"/>
      <c r="Z45" s="35"/>
      <c r="AA45" s="68"/>
      <c r="AB45" s="35"/>
      <c r="AC45" s="68" t="s">
        <v>605</v>
      </c>
      <c r="AD45" s="68" t="s">
        <v>605</v>
      </c>
      <c r="AM45" t="s">
        <v>605</v>
      </c>
      <c r="AN45" t="s">
        <v>605</v>
      </c>
      <c r="AO45" t="s">
        <v>605</v>
      </c>
      <c r="AP45" t="s">
        <v>605</v>
      </c>
      <c r="AQ45" t="s">
        <v>605</v>
      </c>
      <c r="AR45" t="s">
        <v>605</v>
      </c>
      <c r="AT45" t="s">
        <v>605</v>
      </c>
      <c r="AU45" t="s">
        <v>605</v>
      </c>
      <c r="AV45" t="s">
        <v>605</v>
      </c>
      <c r="AW45" t="s">
        <v>605</v>
      </c>
      <c r="AX45" t="s">
        <v>605</v>
      </c>
      <c r="AY45" t="s">
        <v>605</v>
      </c>
      <c r="AZ45" t="s">
        <v>605</v>
      </c>
      <c r="BA45" t="s">
        <v>605</v>
      </c>
      <c r="BB45" t="s">
        <v>605</v>
      </c>
      <c r="BC45" t="s">
        <v>605</v>
      </c>
      <c r="BD45" t="s">
        <v>605</v>
      </c>
    </row>
    <row r="46" spans="1:57" hidden="1">
      <c r="A46" s="608" t="s">
        <v>631</v>
      </c>
      <c r="B46" s="609"/>
      <c r="C46" s="609"/>
      <c r="D46" s="609"/>
      <c r="E46" s="609"/>
      <c r="F46" s="609"/>
      <c r="G46" s="609"/>
      <c r="H46" s="610"/>
      <c r="I46" s="21"/>
      <c r="J46" s="21"/>
      <c r="K46"/>
      <c r="L46" s="33" t="str">
        <f t="shared" si="0"/>
        <v xml:space="preserve"> </v>
      </c>
      <c r="M46" s="67"/>
      <c r="N46" s="67"/>
      <c r="O46" s="68"/>
      <c r="P46" s="69" t="s">
        <v>605</v>
      </c>
      <c r="Q46" s="35"/>
      <c r="R46" s="35"/>
      <c r="S46" s="68"/>
      <c r="T46" s="35"/>
      <c r="U46" s="35"/>
      <c r="V46" s="35"/>
      <c r="W46" s="35"/>
      <c r="X46" s="35"/>
      <c r="Y46" s="35"/>
      <c r="Z46" s="35"/>
      <c r="AA46" s="68"/>
      <c r="AB46" s="35"/>
      <c r="AC46" s="68" t="s">
        <v>605</v>
      </c>
      <c r="AD46" s="68" t="s">
        <v>605</v>
      </c>
      <c r="AM46" t="s">
        <v>605</v>
      </c>
      <c r="AN46" t="s">
        <v>605</v>
      </c>
      <c r="AO46" t="s">
        <v>605</v>
      </c>
      <c r="AP46" t="s">
        <v>605</v>
      </c>
      <c r="AQ46" t="s">
        <v>605</v>
      </c>
      <c r="AR46" t="s">
        <v>605</v>
      </c>
      <c r="AS46" t="s">
        <v>605</v>
      </c>
      <c r="AU46" t="s">
        <v>605</v>
      </c>
      <c r="AV46" t="s">
        <v>605</v>
      </c>
      <c r="AW46" t="s">
        <v>605</v>
      </c>
      <c r="AX46" t="s">
        <v>605</v>
      </c>
      <c r="AY46" t="s">
        <v>605</v>
      </c>
      <c r="AZ46" t="s">
        <v>605</v>
      </c>
      <c r="BA46" t="s">
        <v>605</v>
      </c>
      <c r="BB46" t="s">
        <v>605</v>
      </c>
      <c r="BC46" t="s">
        <v>605</v>
      </c>
      <c r="BD46" t="s">
        <v>605</v>
      </c>
    </row>
    <row r="47" spans="1:57" hidden="1">
      <c r="A47" s="608" t="s">
        <v>632</v>
      </c>
      <c r="B47" s="609"/>
      <c r="C47" s="609"/>
      <c r="D47" s="609"/>
      <c r="E47" s="609"/>
      <c r="F47" s="609"/>
      <c r="G47" s="609"/>
      <c r="H47" s="610"/>
      <c r="I47" s="21"/>
      <c r="J47" s="21"/>
      <c r="K47"/>
      <c r="L47" s="33" t="str">
        <f t="shared" si="0"/>
        <v xml:space="preserve"> </v>
      </c>
      <c r="M47" s="67"/>
      <c r="N47" s="67"/>
      <c r="O47" s="68"/>
      <c r="P47" s="69"/>
      <c r="Q47" s="35"/>
      <c r="R47" s="35"/>
      <c r="S47" s="68"/>
      <c r="T47" s="35"/>
      <c r="U47" s="35"/>
      <c r="V47" s="35"/>
      <c r="W47" s="35"/>
      <c r="X47" s="35"/>
      <c r="Y47" s="35"/>
      <c r="Z47" s="35"/>
      <c r="AA47" s="68"/>
      <c r="AB47" s="35"/>
      <c r="AC47" s="68" t="s">
        <v>605</v>
      </c>
      <c r="AD47" s="68" t="s">
        <v>605</v>
      </c>
      <c r="AM47" t="s">
        <v>605</v>
      </c>
      <c r="AN47" t="s">
        <v>605</v>
      </c>
      <c r="AO47" t="s">
        <v>605</v>
      </c>
      <c r="AP47" t="s">
        <v>605</v>
      </c>
      <c r="AQ47" t="s">
        <v>605</v>
      </c>
      <c r="AR47" t="s">
        <v>605</v>
      </c>
      <c r="AS47" t="s">
        <v>605</v>
      </c>
      <c r="AT47" t="s">
        <v>605</v>
      </c>
      <c r="AV47" t="s">
        <v>605</v>
      </c>
      <c r="AW47" t="s">
        <v>605</v>
      </c>
      <c r="AX47" t="s">
        <v>605</v>
      </c>
      <c r="AY47" t="s">
        <v>605</v>
      </c>
      <c r="AZ47" t="s">
        <v>605</v>
      </c>
      <c r="BA47" t="s">
        <v>605</v>
      </c>
      <c r="BB47" t="s">
        <v>605</v>
      </c>
      <c r="BC47" t="s">
        <v>605</v>
      </c>
      <c r="BD47" t="s">
        <v>605</v>
      </c>
    </row>
    <row r="48" spans="1:57" ht="15" customHeight="1">
      <c r="A48" s="604" t="s">
        <v>633</v>
      </c>
      <c r="B48" s="605"/>
      <c r="C48" s="605"/>
      <c r="D48" s="605"/>
      <c r="E48" s="605"/>
      <c r="F48" s="605"/>
      <c r="G48" s="605"/>
      <c r="H48" s="624"/>
      <c r="I48" s="358"/>
      <c r="J48" s="358"/>
      <c r="L48" s="33" t="str">
        <f t="shared" si="0"/>
        <v xml:space="preserve"> </v>
      </c>
      <c r="M48" s="67" t="s">
        <v>605</v>
      </c>
      <c r="N48" s="67" t="s">
        <v>605</v>
      </c>
      <c r="O48" s="68" t="s">
        <v>605</v>
      </c>
      <c r="P48" s="69" t="s">
        <v>605</v>
      </c>
      <c r="Q48" s="35" t="s">
        <v>605</v>
      </c>
      <c r="R48" s="35" t="s">
        <v>605</v>
      </c>
      <c r="S48" s="68" t="s">
        <v>605</v>
      </c>
      <c r="T48" s="35" t="s">
        <v>605</v>
      </c>
      <c r="U48" s="35" t="s">
        <v>605</v>
      </c>
      <c r="V48" s="35" t="s">
        <v>605</v>
      </c>
      <c r="W48" s="35" t="s">
        <v>605</v>
      </c>
      <c r="X48" s="35" t="s">
        <v>605</v>
      </c>
      <c r="Y48" s="35" t="s">
        <v>605</v>
      </c>
      <c r="Z48" s="35" t="s">
        <v>605</v>
      </c>
      <c r="AA48" s="68" t="s">
        <v>605</v>
      </c>
      <c r="AB48" s="35" t="s">
        <v>605</v>
      </c>
      <c r="AC48" s="68" t="s">
        <v>605</v>
      </c>
      <c r="AD48" s="68" t="s">
        <v>605</v>
      </c>
      <c r="AM48" t="s">
        <v>605</v>
      </c>
      <c r="AN48" t="s">
        <v>605</v>
      </c>
      <c r="AO48" t="s">
        <v>605</v>
      </c>
      <c r="AP48" t="s">
        <v>605</v>
      </c>
      <c r="AQ48" t="s">
        <v>605</v>
      </c>
      <c r="AR48" t="s">
        <v>605</v>
      </c>
      <c r="AS48" t="s">
        <v>605</v>
      </c>
      <c r="AT48" t="s">
        <v>605</v>
      </c>
      <c r="AU48" t="s">
        <v>605</v>
      </c>
      <c r="AW48" t="s">
        <v>605</v>
      </c>
      <c r="AX48" t="s">
        <v>605</v>
      </c>
      <c r="AY48" t="s">
        <v>605</v>
      </c>
      <c r="AZ48" t="s">
        <v>605</v>
      </c>
      <c r="BA48" t="s">
        <v>605</v>
      </c>
      <c r="BB48" t="s">
        <v>605</v>
      </c>
      <c r="BC48" t="s">
        <v>605</v>
      </c>
      <c r="BD48" t="s">
        <v>605</v>
      </c>
    </row>
    <row r="49" spans="1:56" hidden="1">
      <c r="A49" s="606" t="s">
        <v>521</v>
      </c>
      <c r="B49" s="607"/>
      <c r="C49" s="607"/>
      <c r="D49" s="607"/>
      <c r="E49" s="607"/>
      <c r="F49" s="607"/>
      <c r="G49" s="607"/>
      <c r="H49" s="607"/>
      <c r="I49" s="21"/>
      <c r="J49" s="21"/>
      <c r="K49"/>
      <c r="L49" s="33" t="str">
        <f t="shared" si="0"/>
        <v xml:space="preserve"> </v>
      </c>
      <c r="M49" s="67" t="s">
        <v>605</v>
      </c>
      <c r="N49" s="67" t="s">
        <v>605</v>
      </c>
      <c r="O49" s="68" t="s">
        <v>605</v>
      </c>
      <c r="P49" s="69" t="s">
        <v>605</v>
      </c>
      <c r="Q49" s="35" t="s">
        <v>605</v>
      </c>
      <c r="R49" s="35"/>
      <c r="S49" s="68" t="s">
        <v>605</v>
      </c>
      <c r="T49" s="35" t="s">
        <v>605</v>
      </c>
      <c r="U49" s="35" t="s">
        <v>605</v>
      </c>
      <c r="V49" s="35" t="s">
        <v>605</v>
      </c>
      <c r="W49" s="35" t="s">
        <v>605</v>
      </c>
      <c r="X49" s="35" t="s">
        <v>605</v>
      </c>
      <c r="Y49" s="35" t="s">
        <v>605</v>
      </c>
      <c r="Z49" s="35" t="s">
        <v>605</v>
      </c>
      <c r="AA49" s="68" t="s">
        <v>605</v>
      </c>
      <c r="AB49" s="35" t="s">
        <v>605</v>
      </c>
      <c r="AC49" s="68" t="s">
        <v>605</v>
      </c>
      <c r="AD49" s="68" t="s">
        <v>605</v>
      </c>
      <c r="AM49" t="s">
        <v>605</v>
      </c>
      <c r="AN49" t="s">
        <v>605</v>
      </c>
      <c r="AO49" t="s">
        <v>605</v>
      </c>
      <c r="AP49" t="s">
        <v>605</v>
      </c>
      <c r="AQ49" t="s">
        <v>605</v>
      </c>
      <c r="AR49" t="s">
        <v>605</v>
      </c>
      <c r="AS49" t="s">
        <v>605</v>
      </c>
      <c r="AT49" t="s">
        <v>605</v>
      </c>
      <c r="AU49" t="s">
        <v>605</v>
      </c>
      <c r="AV49" t="s">
        <v>605</v>
      </c>
      <c r="AX49" t="s">
        <v>605</v>
      </c>
      <c r="AY49" t="s">
        <v>605</v>
      </c>
      <c r="AZ49" t="s">
        <v>605</v>
      </c>
      <c r="BA49" t="s">
        <v>605</v>
      </c>
      <c r="BB49" t="s">
        <v>605</v>
      </c>
      <c r="BC49" t="s">
        <v>605</v>
      </c>
      <c r="BD49" t="s">
        <v>605</v>
      </c>
    </row>
    <row r="50" spans="1:56">
      <c r="A50" s="604" t="s">
        <v>522</v>
      </c>
      <c r="B50" s="605"/>
      <c r="C50" s="605"/>
      <c r="D50" s="605"/>
      <c r="E50" s="605"/>
      <c r="F50" s="605"/>
      <c r="G50" s="605"/>
      <c r="H50" s="605"/>
      <c r="I50" s="358"/>
      <c r="J50" s="358"/>
      <c r="L50" s="33" t="str">
        <f t="shared" si="0"/>
        <v xml:space="preserve"> </v>
      </c>
      <c r="M50" s="67" t="s">
        <v>605</v>
      </c>
      <c r="N50" s="67" t="s">
        <v>605</v>
      </c>
      <c r="O50" s="68" t="s">
        <v>605</v>
      </c>
      <c r="P50" s="69" t="s">
        <v>605</v>
      </c>
      <c r="Q50" s="35" t="s">
        <v>605</v>
      </c>
      <c r="R50" s="35" t="s">
        <v>605</v>
      </c>
      <c r="S50" s="68" t="s">
        <v>605</v>
      </c>
      <c r="T50" s="35" t="s">
        <v>605</v>
      </c>
      <c r="U50" s="35" t="s">
        <v>605</v>
      </c>
      <c r="V50" s="35" t="s">
        <v>605</v>
      </c>
      <c r="W50" s="35" t="s">
        <v>605</v>
      </c>
      <c r="X50" s="35" t="s">
        <v>605</v>
      </c>
      <c r="Y50" s="35" t="s">
        <v>605</v>
      </c>
      <c r="Z50" s="35" t="s">
        <v>605</v>
      </c>
      <c r="AA50" s="68" t="s">
        <v>605</v>
      </c>
      <c r="AB50" s="35" t="s">
        <v>605</v>
      </c>
      <c r="AC50" s="68" t="s">
        <v>605</v>
      </c>
      <c r="AD50" s="68" t="s">
        <v>605</v>
      </c>
      <c r="AM50" t="s">
        <v>605</v>
      </c>
      <c r="AN50" t="s">
        <v>605</v>
      </c>
      <c r="AO50" t="s">
        <v>605</v>
      </c>
      <c r="AP50" t="s">
        <v>605</v>
      </c>
      <c r="AQ50" t="s">
        <v>605</v>
      </c>
      <c r="AR50" t="s">
        <v>605</v>
      </c>
      <c r="AS50" t="s">
        <v>605</v>
      </c>
      <c r="AT50" t="s">
        <v>605</v>
      </c>
      <c r="AU50" t="s">
        <v>605</v>
      </c>
      <c r="AV50" t="s">
        <v>605</v>
      </c>
      <c r="AW50" t="s">
        <v>605</v>
      </c>
      <c r="AY50" t="s">
        <v>605</v>
      </c>
      <c r="AZ50" t="s">
        <v>605</v>
      </c>
      <c r="BA50" t="s">
        <v>605</v>
      </c>
      <c r="BB50" t="s">
        <v>605</v>
      </c>
      <c r="BC50" t="s">
        <v>605</v>
      </c>
      <c r="BD50" t="s">
        <v>605</v>
      </c>
    </row>
    <row r="51" spans="1:56" ht="33" customHeight="1">
      <c r="A51" s="597" t="s">
        <v>523</v>
      </c>
      <c r="B51" s="598"/>
      <c r="C51" s="598"/>
      <c r="D51" s="598"/>
      <c r="E51" s="598"/>
      <c r="F51" s="598"/>
      <c r="G51" s="598"/>
      <c r="H51" s="598"/>
      <c r="I51" s="358"/>
      <c r="J51" s="358"/>
      <c r="L51" s="33" t="str">
        <f t="shared" si="0"/>
        <v xml:space="preserve"> </v>
      </c>
      <c r="M51" s="67" t="s">
        <v>605</v>
      </c>
      <c r="N51" s="67" t="s">
        <v>605</v>
      </c>
      <c r="O51" s="68" t="s">
        <v>605</v>
      </c>
      <c r="P51" s="69" t="s">
        <v>605</v>
      </c>
      <c r="Q51" s="35" t="s">
        <v>605</v>
      </c>
      <c r="R51" s="35" t="s">
        <v>605</v>
      </c>
      <c r="S51" s="68" t="s">
        <v>605</v>
      </c>
      <c r="T51" s="35" t="s">
        <v>605</v>
      </c>
      <c r="U51" s="35" t="s">
        <v>605</v>
      </c>
      <c r="V51" s="35" t="s">
        <v>605</v>
      </c>
      <c r="W51" s="35" t="s">
        <v>605</v>
      </c>
      <c r="X51" s="35" t="s">
        <v>605</v>
      </c>
      <c r="Y51" s="35" t="s">
        <v>605</v>
      </c>
      <c r="Z51" s="35" t="s">
        <v>605</v>
      </c>
      <c r="AA51" s="68" t="s">
        <v>605</v>
      </c>
      <c r="AB51" s="35" t="s">
        <v>605</v>
      </c>
      <c r="AC51" s="68" t="s">
        <v>605</v>
      </c>
      <c r="AD51" s="68" t="s">
        <v>605</v>
      </c>
      <c r="AM51" t="s">
        <v>605</v>
      </c>
      <c r="AN51" t="s">
        <v>605</v>
      </c>
      <c r="AO51" t="s">
        <v>605</v>
      </c>
      <c r="AP51" t="s">
        <v>605</v>
      </c>
      <c r="AQ51" t="s">
        <v>605</v>
      </c>
      <c r="AR51" t="s">
        <v>605</v>
      </c>
      <c r="AS51" t="s">
        <v>605</v>
      </c>
      <c r="AT51" t="s">
        <v>605</v>
      </c>
      <c r="AU51" t="s">
        <v>605</v>
      </c>
      <c r="AV51" t="s">
        <v>605</v>
      </c>
      <c r="AW51" t="s">
        <v>605</v>
      </c>
      <c r="AX51" t="s">
        <v>605</v>
      </c>
      <c r="AZ51" t="s">
        <v>605</v>
      </c>
      <c r="BA51" t="s">
        <v>605</v>
      </c>
      <c r="BB51" t="s">
        <v>605</v>
      </c>
      <c r="BC51" t="s">
        <v>605</v>
      </c>
      <c r="BD51" t="s">
        <v>605</v>
      </c>
    </row>
    <row r="52" spans="1:56" ht="35.25" customHeight="1">
      <c r="A52" s="597" t="s">
        <v>524</v>
      </c>
      <c r="B52" s="598"/>
      <c r="C52" s="598"/>
      <c r="D52" s="598"/>
      <c r="E52" s="598"/>
      <c r="F52" s="598"/>
      <c r="G52" s="598"/>
      <c r="H52" s="598"/>
      <c r="I52" s="358"/>
      <c r="J52" s="358"/>
      <c r="L52" s="33" t="str">
        <f t="shared" si="0"/>
        <v xml:space="preserve"> </v>
      </c>
      <c r="M52" s="67" t="s">
        <v>605</v>
      </c>
      <c r="N52" s="67" t="s">
        <v>605</v>
      </c>
      <c r="O52" s="68" t="s">
        <v>605</v>
      </c>
      <c r="P52" s="69" t="s">
        <v>605</v>
      </c>
      <c r="Q52" s="35" t="s">
        <v>605</v>
      </c>
      <c r="R52" s="35" t="s">
        <v>605</v>
      </c>
      <c r="S52" s="68" t="s">
        <v>605</v>
      </c>
      <c r="T52" s="35" t="s">
        <v>605</v>
      </c>
      <c r="U52" s="35"/>
      <c r="V52" s="35" t="s">
        <v>605</v>
      </c>
      <c r="W52" s="35" t="s">
        <v>605</v>
      </c>
      <c r="X52" s="35" t="s">
        <v>605</v>
      </c>
      <c r="Y52" s="35" t="s">
        <v>605</v>
      </c>
      <c r="Z52" s="35" t="s">
        <v>605</v>
      </c>
      <c r="AA52" s="68" t="s">
        <v>605</v>
      </c>
      <c r="AB52" s="35" t="s">
        <v>605</v>
      </c>
      <c r="AC52" s="68" t="s">
        <v>605</v>
      </c>
      <c r="AD52" s="68" t="s">
        <v>605</v>
      </c>
      <c r="AM52" t="s">
        <v>605</v>
      </c>
      <c r="AN52" t="s">
        <v>605</v>
      </c>
      <c r="AO52" t="s">
        <v>605</v>
      </c>
      <c r="AP52" t="s">
        <v>605</v>
      </c>
      <c r="AQ52" t="s">
        <v>605</v>
      </c>
      <c r="AR52" t="s">
        <v>605</v>
      </c>
      <c r="AS52" t="s">
        <v>605</v>
      </c>
      <c r="AT52" t="s">
        <v>605</v>
      </c>
      <c r="AU52" t="s">
        <v>605</v>
      </c>
      <c r="AV52" t="s">
        <v>605</v>
      </c>
      <c r="AW52" t="s">
        <v>605</v>
      </c>
      <c r="AX52" t="s">
        <v>605</v>
      </c>
      <c r="AY52" t="s">
        <v>605</v>
      </c>
      <c r="BA52" t="s">
        <v>605</v>
      </c>
      <c r="BB52" t="s">
        <v>605</v>
      </c>
      <c r="BC52" t="s">
        <v>605</v>
      </c>
      <c r="BD52" t="s">
        <v>605</v>
      </c>
    </row>
    <row r="53" spans="1:56">
      <c r="A53" s="597" t="s">
        <v>634</v>
      </c>
      <c r="B53" s="598"/>
      <c r="C53" s="598"/>
      <c r="D53" s="598"/>
      <c r="E53" s="598"/>
      <c r="F53" s="598"/>
      <c r="G53" s="598"/>
      <c r="H53" s="598"/>
      <c r="I53" s="358"/>
      <c r="J53" s="358"/>
      <c r="L53" s="33" t="str">
        <f t="shared" si="0"/>
        <v xml:space="preserve"> </v>
      </c>
      <c r="M53" s="67" t="s">
        <v>605</v>
      </c>
      <c r="N53" s="67" t="s">
        <v>605</v>
      </c>
      <c r="O53" s="68" t="s">
        <v>605</v>
      </c>
      <c r="P53" s="69" t="s">
        <v>605</v>
      </c>
      <c r="Q53" s="35" t="s">
        <v>605</v>
      </c>
      <c r="R53" s="35" t="s">
        <v>605</v>
      </c>
      <c r="S53" s="68" t="s">
        <v>605</v>
      </c>
      <c r="T53" s="35" t="s">
        <v>605</v>
      </c>
      <c r="U53" s="35" t="s">
        <v>605</v>
      </c>
      <c r="V53" s="35"/>
      <c r="W53" s="35" t="s">
        <v>605</v>
      </c>
      <c r="X53" s="35" t="s">
        <v>605</v>
      </c>
      <c r="Y53" s="35" t="s">
        <v>605</v>
      </c>
      <c r="Z53" s="35" t="s">
        <v>605</v>
      </c>
      <c r="AA53" s="68" t="s">
        <v>605</v>
      </c>
      <c r="AB53" s="35" t="s">
        <v>605</v>
      </c>
      <c r="AC53" s="68" t="s">
        <v>605</v>
      </c>
      <c r="AD53" s="68" t="s">
        <v>605</v>
      </c>
      <c r="AM53" t="s">
        <v>605</v>
      </c>
      <c r="AN53" t="s">
        <v>605</v>
      </c>
      <c r="AO53" t="s">
        <v>605</v>
      </c>
      <c r="AP53" t="s">
        <v>605</v>
      </c>
      <c r="AQ53" t="s">
        <v>605</v>
      </c>
      <c r="AR53" t="s">
        <v>605</v>
      </c>
      <c r="AS53" t="s">
        <v>605</v>
      </c>
      <c r="AT53" t="s">
        <v>605</v>
      </c>
      <c r="AU53" t="s">
        <v>605</v>
      </c>
      <c r="AV53" t="s">
        <v>605</v>
      </c>
      <c r="AW53" t="s">
        <v>605</v>
      </c>
      <c r="AX53" t="s">
        <v>605</v>
      </c>
      <c r="AY53" t="s">
        <v>605</v>
      </c>
      <c r="AZ53" t="s">
        <v>605</v>
      </c>
      <c r="BB53" t="s">
        <v>605</v>
      </c>
      <c r="BC53" t="s">
        <v>605</v>
      </c>
      <c r="BD53" t="s">
        <v>605</v>
      </c>
    </row>
    <row r="54" spans="1:56" s="24" customFormat="1" ht="63" customHeight="1">
      <c r="A54" s="597" t="s">
        <v>635</v>
      </c>
      <c r="B54" s="598"/>
      <c r="C54" s="598"/>
      <c r="D54" s="598"/>
      <c r="E54" s="598"/>
      <c r="F54" s="598"/>
      <c r="G54" s="598"/>
      <c r="H54" s="598"/>
      <c r="I54" s="358"/>
      <c r="J54" s="358"/>
      <c r="K54" s="144"/>
      <c r="L54" s="33" t="str">
        <f t="shared" si="0"/>
        <v xml:space="preserve"> </v>
      </c>
      <c r="M54" s="67" t="s">
        <v>605</v>
      </c>
      <c r="N54" s="67" t="s">
        <v>605</v>
      </c>
      <c r="O54" s="68" t="s">
        <v>605</v>
      </c>
      <c r="P54" s="69" t="s">
        <v>605</v>
      </c>
      <c r="Q54" s="35" t="s">
        <v>605</v>
      </c>
      <c r="R54" s="35" t="s">
        <v>605</v>
      </c>
      <c r="S54" s="68" t="s">
        <v>605</v>
      </c>
      <c r="T54" s="35" t="s">
        <v>605</v>
      </c>
      <c r="U54" s="35" t="s">
        <v>605</v>
      </c>
      <c r="V54" s="35" t="s">
        <v>605</v>
      </c>
      <c r="W54" s="35"/>
      <c r="X54" s="35" t="s">
        <v>605</v>
      </c>
      <c r="Y54" s="35" t="s">
        <v>605</v>
      </c>
      <c r="Z54" s="35" t="s">
        <v>605</v>
      </c>
      <c r="AA54" s="68" t="s">
        <v>605</v>
      </c>
      <c r="AB54" s="35" t="s">
        <v>605</v>
      </c>
      <c r="AC54" s="68" t="s">
        <v>605</v>
      </c>
      <c r="AD54" s="68" t="s">
        <v>605</v>
      </c>
      <c r="AM54" s="24" t="s">
        <v>605</v>
      </c>
      <c r="AN54" s="24" t="s">
        <v>605</v>
      </c>
      <c r="AO54" s="24" t="s">
        <v>605</v>
      </c>
      <c r="AP54" s="24" t="s">
        <v>605</v>
      </c>
      <c r="AQ54" s="24" t="s">
        <v>605</v>
      </c>
      <c r="AR54" s="24" t="s">
        <v>605</v>
      </c>
      <c r="AS54" s="24" t="s">
        <v>605</v>
      </c>
      <c r="AT54" s="24" t="s">
        <v>605</v>
      </c>
      <c r="AU54" s="24" t="s">
        <v>605</v>
      </c>
      <c r="AV54" s="24" t="s">
        <v>605</v>
      </c>
      <c r="AW54" s="24" t="s">
        <v>605</v>
      </c>
      <c r="AX54" s="24" t="s">
        <v>605</v>
      </c>
      <c r="AY54" s="24" t="s">
        <v>605</v>
      </c>
      <c r="AZ54" s="24" t="s">
        <v>605</v>
      </c>
      <c r="BA54" s="24" t="s">
        <v>605</v>
      </c>
      <c r="BC54" s="24" t="s">
        <v>605</v>
      </c>
      <c r="BD54" s="24" t="s">
        <v>605</v>
      </c>
    </row>
    <row r="55" spans="1:56">
      <c r="A55" s="597" t="s">
        <v>602</v>
      </c>
      <c r="B55" s="598"/>
      <c r="C55" s="598"/>
      <c r="D55" s="598"/>
      <c r="E55" s="598"/>
      <c r="F55" s="598"/>
      <c r="G55" s="598"/>
      <c r="H55" s="598"/>
      <c r="I55" s="358"/>
      <c r="J55" s="358"/>
      <c r="L55" s="33" t="str">
        <f t="shared" si="0"/>
        <v xml:space="preserve"> </v>
      </c>
      <c r="M55" s="67" t="s">
        <v>605</v>
      </c>
      <c r="N55" s="67" t="s">
        <v>605</v>
      </c>
      <c r="O55" s="68" t="s">
        <v>605</v>
      </c>
      <c r="P55" s="69" t="s">
        <v>605</v>
      </c>
      <c r="Q55" s="35" t="s">
        <v>605</v>
      </c>
      <c r="R55" s="35" t="s">
        <v>605</v>
      </c>
      <c r="S55" s="68" t="s">
        <v>605</v>
      </c>
      <c r="T55" s="35" t="s">
        <v>605</v>
      </c>
      <c r="U55" s="35" t="s">
        <v>605</v>
      </c>
      <c r="V55" s="35" t="s">
        <v>605</v>
      </c>
      <c r="W55" s="35" t="s">
        <v>605</v>
      </c>
      <c r="X55" s="35"/>
      <c r="Y55" s="35" t="s">
        <v>605</v>
      </c>
      <c r="Z55" s="35" t="s">
        <v>605</v>
      </c>
      <c r="AA55" s="68" t="s">
        <v>605</v>
      </c>
      <c r="AB55" s="35" t="s">
        <v>605</v>
      </c>
      <c r="AC55" s="68" t="s">
        <v>605</v>
      </c>
      <c r="AD55" s="68" t="s">
        <v>605</v>
      </c>
      <c r="AM55" t="s">
        <v>605</v>
      </c>
      <c r="AN55" t="s">
        <v>605</v>
      </c>
      <c r="AO55" t="s">
        <v>605</v>
      </c>
      <c r="AP55" t="s">
        <v>605</v>
      </c>
      <c r="AQ55" t="s">
        <v>605</v>
      </c>
      <c r="AR55" t="s">
        <v>605</v>
      </c>
      <c r="AS55" t="s">
        <v>605</v>
      </c>
      <c r="AT55" t="s">
        <v>605</v>
      </c>
      <c r="AU55" t="s">
        <v>605</v>
      </c>
      <c r="AV55" t="s">
        <v>605</v>
      </c>
      <c r="AW55" t="s">
        <v>605</v>
      </c>
      <c r="AX55" t="s">
        <v>605</v>
      </c>
      <c r="AY55" t="s">
        <v>605</v>
      </c>
      <c r="AZ55" t="s">
        <v>605</v>
      </c>
      <c r="BA55" t="s">
        <v>605</v>
      </c>
      <c r="BB55" t="s">
        <v>605</v>
      </c>
      <c r="BD55" t="s">
        <v>605</v>
      </c>
    </row>
    <row r="56" spans="1:56">
      <c r="A56" s="597" t="s">
        <v>525</v>
      </c>
      <c r="B56" s="598"/>
      <c r="C56" s="598"/>
      <c r="D56" s="598"/>
      <c r="E56" s="598"/>
      <c r="F56" s="598"/>
      <c r="G56" s="598"/>
      <c r="H56" s="598"/>
      <c r="I56" s="358"/>
      <c r="J56" s="358"/>
      <c r="L56" s="33" t="str">
        <f t="shared" si="0"/>
        <v xml:space="preserve"> </v>
      </c>
      <c r="M56" s="67" t="s">
        <v>605</v>
      </c>
      <c r="N56" s="67" t="s">
        <v>605</v>
      </c>
      <c r="O56" s="68" t="s">
        <v>605</v>
      </c>
      <c r="P56" s="69" t="s">
        <v>605</v>
      </c>
      <c r="Q56" s="35" t="s">
        <v>605</v>
      </c>
      <c r="R56" s="35" t="s">
        <v>605</v>
      </c>
      <c r="S56" s="68" t="s">
        <v>605</v>
      </c>
      <c r="T56" s="35" t="s">
        <v>605</v>
      </c>
      <c r="U56" s="35" t="s">
        <v>605</v>
      </c>
      <c r="V56" s="35" t="s">
        <v>605</v>
      </c>
      <c r="W56" s="35" t="s">
        <v>605</v>
      </c>
      <c r="X56" s="35" t="s">
        <v>605</v>
      </c>
      <c r="Y56" s="35"/>
      <c r="Z56" s="35" t="s">
        <v>605</v>
      </c>
      <c r="AA56" s="68" t="s">
        <v>605</v>
      </c>
      <c r="AB56" s="35" t="s">
        <v>605</v>
      </c>
      <c r="AC56" s="68" t="s">
        <v>605</v>
      </c>
      <c r="AD56" s="68" t="s">
        <v>605</v>
      </c>
      <c r="AM56" t="s">
        <v>605</v>
      </c>
      <c r="AN56" t="s">
        <v>605</v>
      </c>
      <c r="AO56" t="s">
        <v>605</v>
      </c>
      <c r="AP56" t="s">
        <v>605</v>
      </c>
      <c r="AQ56" t="s">
        <v>605</v>
      </c>
      <c r="AR56" t="s">
        <v>605</v>
      </c>
      <c r="AS56" t="s">
        <v>605</v>
      </c>
      <c r="AT56" t="s">
        <v>605</v>
      </c>
      <c r="AU56" t="s">
        <v>605</v>
      </c>
      <c r="AV56" t="s">
        <v>605</v>
      </c>
      <c r="AW56" t="s">
        <v>605</v>
      </c>
      <c r="AX56" t="s">
        <v>605</v>
      </c>
      <c r="AY56" t="s">
        <v>605</v>
      </c>
      <c r="AZ56" t="s">
        <v>605</v>
      </c>
      <c r="BA56" t="s">
        <v>605</v>
      </c>
      <c r="BB56" t="s">
        <v>605</v>
      </c>
      <c r="BC56" t="s">
        <v>605</v>
      </c>
    </row>
    <row r="57" spans="1:56">
      <c r="A57" s="597" t="s">
        <v>552</v>
      </c>
      <c r="B57" s="598"/>
      <c r="C57" s="598"/>
      <c r="D57" s="598"/>
      <c r="E57" s="598"/>
      <c r="F57" s="598"/>
      <c r="G57" s="598"/>
      <c r="H57" s="598"/>
      <c r="I57" s="358"/>
      <c r="J57" s="358"/>
      <c r="L57" s="33" t="str">
        <f t="shared" si="0"/>
        <v xml:space="preserve"> </v>
      </c>
      <c r="M57" s="67" t="s">
        <v>605</v>
      </c>
      <c r="N57" s="67" t="s">
        <v>605</v>
      </c>
      <c r="O57" s="68" t="s">
        <v>605</v>
      </c>
      <c r="P57" s="69" t="s">
        <v>605</v>
      </c>
      <c r="Q57" s="35" t="s">
        <v>605</v>
      </c>
      <c r="R57" s="35" t="s">
        <v>605</v>
      </c>
      <c r="S57" s="68" t="s">
        <v>605</v>
      </c>
      <c r="T57" s="35" t="s">
        <v>605</v>
      </c>
      <c r="U57" s="35" t="s">
        <v>605</v>
      </c>
      <c r="V57" s="35" t="s">
        <v>605</v>
      </c>
      <c r="W57" s="35" t="s">
        <v>605</v>
      </c>
      <c r="X57" s="35" t="s">
        <v>605</v>
      </c>
      <c r="Y57" s="35" t="s">
        <v>605</v>
      </c>
      <c r="Z57" s="35"/>
      <c r="AA57" s="68" t="s">
        <v>605</v>
      </c>
      <c r="AB57" s="35" t="s">
        <v>605</v>
      </c>
      <c r="AC57" s="68" t="s">
        <v>605</v>
      </c>
      <c r="AD57" s="68" t="s">
        <v>605</v>
      </c>
      <c r="AM57" t="s">
        <v>605</v>
      </c>
      <c r="AN57" t="s">
        <v>605</v>
      </c>
      <c r="AO57" t="s">
        <v>605</v>
      </c>
      <c r="AP57" t="s">
        <v>605</v>
      </c>
      <c r="AQ57" t="s">
        <v>605</v>
      </c>
      <c r="AR57" t="s">
        <v>605</v>
      </c>
      <c r="AS57" t="s">
        <v>605</v>
      </c>
      <c r="AT57" t="s">
        <v>605</v>
      </c>
      <c r="AU57" t="s">
        <v>605</v>
      </c>
      <c r="AV57" t="s">
        <v>605</v>
      </c>
      <c r="AW57" t="s">
        <v>605</v>
      </c>
      <c r="AX57" t="s">
        <v>605</v>
      </c>
      <c r="AY57" t="s">
        <v>605</v>
      </c>
      <c r="AZ57" t="s">
        <v>605</v>
      </c>
      <c r="BA57" t="s">
        <v>605</v>
      </c>
      <c r="BB57" t="s">
        <v>605</v>
      </c>
      <c r="BC57" t="s">
        <v>605</v>
      </c>
      <c r="BD57" t="s">
        <v>605</v>
      </c>
    </row>
    <row r="58" spans="1:56">
      <c r="A58" s="597" t="s">
        <v>553</v>
      </c>
      <c r="B58" s="598"/>
      <c r="C58" s="598"/>
      <c r="D58" s="598"/>
      <c r="E58" s="598"/>
      <c r="F58" s="598"/>
      <c r="G58" s="598"/>
      <c r="H58" s="598"/>
      <c r="I58" s="358"/>
      <c r="J58" s="358"/>
      <c r="L58" s="33" t="str">
        <f t="shared" si="0"/>
        <v xml:space="preserve"> </v>
      </c>
      <c r="M58" s="67" t="s">
        <v>605</v>
      </c>
      <c r="N58" s="67" t="s">
        <v>605</v>
      </c>
      <c r="O58" s="68" t="s">
        <v>605</v>
      </c>
      <c r="P58" s="69" t="s">
        <v>605</v>
      </c>
      <c r="Q58" s="35" t="s">
        <v>605</v>
      </c>
      <c r="R58" s="35" t="s">
        <v>605</v>
      </c>
      <c r="S58" s="68" t="s">
        <v>605</v>
      </c>
      <c r="T58" s="35" t="s">
        <v>605</v>
      </c>
      <c r="U58" s="35" t="s">
        <v>605</v>
      </c>
      <c r="V58" s="35" t="s">
        <v>605</v>
      </c>
      <c r="W58" s="35" t="s">
        <v>605</v>
      </c>
      <c r="X58" s="35" t="s">
        <v>605</v>
      </c>
      <c r="Y58" s="35" t="s">
        <v>605</v>
      </c>
      <c r="Z58" s="35" t="s">
        <v>605</v>
      </c>
      <c r="AA58" s="68" t="s">
        <v>605</v>
      </c>
      <c r="AB58" s="35" t="s">
        <v>605</v>
      </c>
      <c r="AC58" s="68" t="s">
        <v>605</v>
      </c>
      <c r="AD58" s="68" t="s">
        <v>605</v>
      </c>
      <c r="AM58" t="s">
        <v>605</v>
      </c>
      <c r="AN58" t="s">
        <v>605</v>
      </c>
      <c r="AO58" t="s">
        <v>605</v>
      </c>
      <c r="AP58" t="s">
        <v>605</v>
      </c>
      <c r="AQ58" t="s">
        <v>605</v>
      </c>
      <c r="AR58" t="s">
        <v>605</v>
      </c>
      <c r="AS58" t="s">
        <v>605</v>
      </c>
      <c r="AT58" t="s">
        <v>605</v>
      </c>
      <c r="AU58" t="s">
        <v>605</v>
      </c>
      <c r="AV58" t="s">
        <v>605</v>
      </c>
      <c r="AW58" t="s">
        <v>605</v>
      </c>
      <c r="AX58" t="s">
        <v>605</v>
      </c>
      <c r="AY58" t="s">
        <v>605</v>
      </c>
      <c r="AZ58" t="s">
        <v>605</v>
      </c>
      <c r="BA58" t="s">
        <v>605</v>
      </c>
      <c r="BB58" t="s">
        <v>605</v>
      </c>
      <c r="BC58" t="s">
        <v>605</v>
      </c>
      <c r="BD58" t="s">
        <v>605</v>
      </c>
    </row>
    <row r="59" spans="1:56">
      <c r="A59" s="597" t="s">
        <v>554</v>
      </c>
      <c r="B59" s="598"/>
      <c r="C59" s="598"/>
      <c r="D59" s="598"/>
      <c r="E59" s="598"/>
      <c r="F59" s="598"/>
      <c r="G59" s="598"/>
      <c r="H59" s="598"/>
      <c r="I59" s="358"/>
      <c r="J59" s="358"/>
      <c r="L59" s="33" t="str">
        <f t="shared" si="0"/>
        <v xml:space="preserve"> </v>
      </c>
      <c r="M59" s="67" t="s">
        <v>605</v>
      </c>
      <c r="N59" s="67" t="s">
        <v>605</v>
      </c>
      <c r="O59" s="68" t="s">
        <v>605</v>
      </c>
      <c r="P59" s="69" t="s">
        <v>605</v>
      </c>
      <c r="Q59" s="35" t="s">
        <v>605</v>
      </c>
      <c r="R59" s="35" t="s">
        <v>605</v>
      </c>
      <c r="S59" s="68" t="s">
        <v>605</v>
      </c>
      <c r="T59" s="35" t="s">
        <v>605</v>
      </c>
      <c r="U59" s="35" t="s">
        <v>605</v>
      </c>
      <c r="V59" s="35" t="s">
        <v>605</v>
      </c>
      <c r="W59" s="35" t="s">
        <v>605</v>
      </c>
      <c r="X59" s="35" t="s">
        <v>605</v>
      </c>
      <c r="Y59" s="35" t="s">
        <v>605</v>
      </c>
      <c r="Z59" s="35" t="s">
        <v>605</v>
      </c>
      <c r="AA59" s="68" t="s">
        <v>605</v>
      </c>
      <c r="AB59" s="35"/>
      <c r="AC59" s="68" t="s">
        <v>605</v>
      </c>
      <c r="AD59" s="68" t="s">
        <v>605</v>
      </c>
      <c r="AM59" t="s">
        <v>605</v>
      </c>
      <c r="AN59" t="s">
        <v>605</v>
      </c>
      <c r="AO59" t="s">
        <v>605</v>
      </c>
      <c r="AP59" t="s">
        <v>605</v>
      </c>
      <c r="AQ59" t="s">
        <v>605</v>
      </c>
      <c r="AR59" t="s">
        <v>605</v>
      </c>
      <c r="AS59" t="s">
        <v>605</v>
      </c>
      <c r="AT59" t="s">
        <v>605</v>
      </c>
      <c r="AU59" t="s">
        <v>605</v>
      </c>
      <c r="AV59" t="s">
        <v>605</v>
      </c>
      <c r="AW59" t="s">
        <v>605</v>
      </c>
      <c r="AX59" t="s">
        <v>605</v>
      </c>
      <c r="AY59" t="s">
        <v>605</v>
      </c>
      <c r="AZ59" t="s">
        <v>605</v>
      </c>
      <c r="BA59" t="s">
        <v>605</v>
      </c>
      <c r="BB59" t="s">
        <v>605</v>
      </c>
      <c r="BC59" t="s">
        <v>605</v>
      </c>
      <c r="BD59" t="s">
        <v>605</v>
      </c>
    </row>
    <row r="60" spans="1:56" ht="24.95" customHeight="1">
      <c r="A60" s="597" t="s">
        <v>555</v>
      </c>
      <c r="B60" s="598"/>
      <c r="C60" s="598"/>
      <c r="D60" s="598"/>
      <c r="E60" s="598"/>
      <c r="F60" s="598"/>
      <c r="G60" s="598"/>
      <c r="H60" s="598"/>
      <c r="I60" s="358"/>
      <c r="J60" s="358"/>
      <c r="L60" s="33" t="str">
        <f t="shared" si="0"/>
        <v xml:space="preserve"> </v>
      </c>
      <c r="M60" s="67" t="s">
        <v>605</v>
      </c>
      <c r="N60" s="67" t="s">
        <v>605</v>
      </c>
      <c r="O60" s="68" t="s">
        <v>605</v>
      </c>
      <c r="P60" s="69" t="s">
        <v>605</v>
      </c>
      <c r="Q60" s="35" t="s">
        <v>605</v>
      </c>
      <c r="R60" s="35" t="s">
        <v>605</v>
      </c>
      <c r="S60" s="68" t="s">
        <v>605</v>
      </c>
      <c r="T60" s="35" t="s">
        <v>605</v>
      </c>
      <c r="U60" s="35" t="s">
        <v>605</v>
      </c>
      <c r="V60" s="35" t="s">
        <v>605</v>
      </c>
      <c r="W60" s="35" t="s">
        <v>605</v>
      </c>
      <c r="X60" s="35" t="s">
        <v>605</v>
      </c>
      <c r="Y60" s="35" t="s">
        <v>605</v>
      </c>
      <c r="Z60" s="35" t="s">
        <v>605</v>
      </c>
      <c r="AA60" s="68" t="s">
        <v>605</v>
      </c>
      <c r="AB60" s="35" t="s">
        <v>605</v>
      </c>
      <c r="AC60" s="68"/>
      <c r="AD60" s="68" t="s">
        <v>605</v>
      </c>
      <c r="AM60" t="s">
        <v>605</v>
      </c>
      <c r="AN60" t="s">
        <v>605</v>
      </c>
      <c r="AO60" t="s">
        <v>605</v>
      </c>
      <c r="AP60" t="s">
        <v>605</v>
      </c>
      <c r="AQ60" t="s">
        <v>605</v>
      </c>
      <c r="AR60" t="s">
        <v>605</v>
      </c>
      <c r="AS60" t="s">
        <v>605</v>
      </c>
      <c r="AT60" t="s">
        <v>605</v>
      </c>
      <c r="AU60" t="s">
        <v>605</v>
      </c>
      <c r="AV60" t="s">
        <v>605</v>
      </c>
      <c r="AW60" t="s">
        <v>605</v>
      </c>
      <c r="AX60" t="s">
        <v>605</v>
      </c>
      <c r="AY60" t="s">
        <v>605</v>
      </c>
      <c r="AZ60" t="s">
        <v>605</v>
      </c>
      <c r="BA60" t="s">
        <v>605</v>
      </c>
      <c r="BB60" t="s">
        <v>605</v>
      </c>
      <c r="BC60" t="s">
        <v>605</v>
      </c>
      <c r="BD60" t="s">
        <v>605</v>
      </c>
    </row>
    <row r="61" spans="1:56">
      <c r="A61" s="597" t="s">
        <v>526</v>
      </c>
      <c r="B61" s="598"/>
      <c r="C61" s="598"/>
      <c r="D61" s="598"/>
      <c r="E61" s="598"/>
      <c r="F61" s="598"/>
      <c r="G61" s="598"/>
      <c r="H61" s="598"/>
      <c r="I61" s="358"/>
      <c r="J61" s="358"/>
      <c r="L61" s="33" t="str">
        <f t="shared" si="0"/>
        <v xml:space="preserve"> </v>
      </c>
      <c r="M61" s="67" t="s">
        <v>605</v>
      </c>
      <c r="N61" s="67" t="s">
        <v>605</v>
      </c>
      <c r="O61" s="68" t="s">
        <v>605</v>
      </c>
      <c r="P61" s="69" t="s">
        <v>605</v>
      </c>
      <c r="Q61" s="35" t="s">
        <v>605</v>
      </c>
      <c r="R61" s="35" t="s">
        <v>605</v>
      </c>
      <c r="S61" s="68" t="s">
        <v>605</v>
      </c>
      <c r="T61" s="35" t="s">
        <v>605</v>
      </c>
      <c r="U61" s="35" t="s">
        <v>605</v>
      </c>
      <c r="V61" s="35" t="s">
        <v>605</v>
      </c>
      <c r="W61" s="35" t="s">
        <v>605</v>
      </c>
      <c r="X61" s="35" t="s">
        <v>605</v>
      </c>
      <c r="Y61" s="35" t="s">
        <v>605</v>
      </c>
      <c r="Z61" s="35" t="s">
        <v>605</v>
      </c>
      <c r="AA61" s="68" t="s">
        <v>605</v>
      </c>
      <c r="AB61" s="35" t="s">
        <v>605</v>
      </c>
      <c r="AC61" s="68" t="s">
        <v>605</v>
      </c>
      <c r="AD61" s="68"/>
      <c r="AM61" t="s">
        <v>605</v>
      </c>
      <c r="AN61" t="s">
        <v>605</v>
      </c>
      <c r="AO61" t="s">
        <v>605</v>
      </c>
      <c r="AP61" t="s">
        <v>605</v>
      </c>
      <c r="AQ61" t="s">
        <v>605</v>
      </c>
      <c r="AR61" t="s">
        <v>605</v>
      </c>
      <c r="AS61" t="s">
        <v>605</v>
      </c>
      <c r="AT61" t="s">
        <v>605</v>
      </c>
      <c r="AU61" t="s">
        <v>605</v>
      </c>
      <c r="AV61" t="s">
        <v>605</v>
      </c>
      <c r="AW61" t="s">
        <v>605</v>
      </c>
      <c r="AX61" t="s">
        <v>605</v>
      </c>
      <c r="AY61" t="s">
        <v>605</v>
      </c>
      <c r="AZ61" t="s">
        <v>605</v>
      </c>
      <c r="BA61" t="s">
        <v>605</v>
      </c>
      <c r="BB61" t="s">
        <v>605</v>
      </c>
      <c r="BC61" t="s">
        <v>605</v>
      </c>
      <c r="BD61" t="s">
        <v>605</v>
      </c>
    </row>
    <row r="62" spans="1:56">
      <c r="A62" s="597" t="s">
        <v>556</v>
      </c>
      <c r="B62" s="598"/>
      <c r="C62" s="598"/>
      <c r="D62" s="598"/>
      <c r="E62" s="598"/>
      <c r="F62" s="598"/>
      <c r="G62" s="598"/>
      <c r="H62" s="598"/>
      <c r="I62" s="358"/>
      <c r="J62" s="358"/>
      <c r="L62" s="33" t="str">
        <f t="shared" si="0"/>
        <v xml:space="preserve"> </v>
      </c>
      <c r="M62" s="67" t="s">
        <v>605</v>
      </c>
      <c r="N62" s="67" t="s">
        <v>605</v>
      </c>
      <c r="O62" s="68" t="s">
        <v>605</v>
      </c>
      <c r="P62" s="69" t="s">
        <v>605</v>
      </c>
      <c r="Q62" s="35" t="s">
        <v>605</v>
      </c>
      <c r="R62" s="35" t="s">
        <v>605</v>
      </c>
      <c r="S62" s="68" t="s">
        <v>605</v>
      </c>
      <c r="T62" s="35" t="s">
        <v>605</v>
      </c>
      <c r="U62" s="35" t="s">
        <v>605</v>
      </c>
      <c r="V62" s="35" t="s">
        <v>605</v>
      </c>
      <c r="W62" s="35" t="s">
        <v>605</v>
      </c>
      <c r="X62" s="35" t="s">
        <v>605</v>
      </c>
      <c r="Y62" s="35" t="s">
        <v>605</v>
      </c>
      <c r="Z62" s="35" t="s">
        <v>605</v>
      </c>
      <c r="AA62" s="68" t="s">
        <v>605</v>
      </c>
      <c r="AB62" s="35" t="s">
        <v>605</v>
      </c>
      <c r="AC62" s="68" t="s">
        <v>605</v>
      </c>
      <c r="AD62" s="68" t="s">
        <v>605</v>
      </c>
      <c r="AM62" t="s">
        <v>605</v>
      </c>
      <c r="AN62" t="s">
        <v>605</v>
      </c>
      <c r="AO62" t="s">
        <v>605</v>
      </c>
      <c r="AP62" t="s">
        <v>605</v>
      </c>
      <c r="AQ62" t="s">
        <v>605</v>
      </c>
      <c r="AR62" t="s">
        <v>605</v>
      </c>
      <c r="AS62" t="s">
        <v>605</v>
      </c>
      <c r="AT62" t="s">
        <v>605</v>
      </c>
      <c r="AU62" t="s">
        <v>605</v>
      </c>
      <c r="AV62" t="s">
        <v>605</v>
      </c>
      <c r="AW62" t="s">
        <v>605</v>
      </c>
      <c r="AX62" t="s">
        <v>605</v>
      </c>
      <c r="AY62" t="s">
        <v>605</v>
      </c>
      <c r="AZ62" t="s">
        <v>605</v>
      </c>
      <c r="BA62" t="s">
        <v>605</v>
      </c>
      <c r="BB62" t="s">
        <v>605</v>
      </c>
      <c r="BC62" t="s">
        <v>605</v>
      </c>
      <c r="BD62" t="s">
        <v>605</v>
      </c>
    </row>
    <row r="63" spans="1:56" ht="35.25" customHeight="1">
      <c r="A63" s="597" t="s">
        <v>527</v>
      </c>
      <c r="B63" s="598"/>
      <c r="C63" s="598"/>
      <c r="D63" s="598"/>
      <c r="E63" s="598"/>
      <c r="F63" s="598"/>
      <c r="G63" s="598"/>
      <c r="H63" s="598"/>
      <c r="I63" s="358"/>
      <c r="J63" s="358"/>
      <c r="L63" s="33" t="str">
        <f t="shared" si="0"/>
        <v xml:space="preserve"> </v>
      </c>
      <c r="M63" s="67" t="s">
        <v>605</v>
      </c>
      <c r="N63" s="67" t="s">
        <v>605</v>
      </c>
      <c r="O63" s="68" t="s">
        <v>605</v>
      </c>
      <c r="P63" s="69" t="s">
        <v>605</v>
      </c>
      <c r="Q63" s="35" t="s">
        <v>605</v>
      </c>
      <c r="R63" s="35" t="s">
        <v>605</v>
      </c>
      <c r="S63" s="68" t="s">
        <v>605</v>
      </c>
      <c r="T63" s="35" t="s">
        <v>605</v>
      </c>
      <c r="U63" s="35" t="s">
        <v>605</v>
      </c>
      <c r="V63" s="35" t="s">
        <v>605</v>
      </c>
      <c r="W63" s="35" t="s">
        <v>605</v>
      </c>
      <c r="X63" s="35" t="s">
        <v>605</v>
      </c>
      <c r="Y63" s="35" t="s">
        <v>605</v>
      </c>
      <c r="Z63" s="35" t="s">
        <v>605</v>
      </c>
      <c r="AA63" s="68" t="s">
        <v>605</v>
      </c>
      <c r="AB63" s="35" t="s">
        <v>605</v>
      </c>
      <c r="AC63" s="68" t="s">
        <v>605</v>
      </c>
      <c r="AD63" s="68" t="s">
        <v>605</v>
      </c>
      <c r="AM63" t="s">
        <v>605</v>
      </c>
      <c r="AN63" t="s">
        <v>605</v>
      </c>
      <c r="AO63" t="s">
        <v>605</v>
      </c>
      <c r="AP63" t="s">
        <v>605</v>
      </c>
      <c r="AQ63" t="s">
        <v>605</v>
      </c>
      <c r="AR63" t="s">
        <v>605</v>
      </c>
      <c r="AS63" t="s">
        <v>605</v>
      </c>
      <c r="AT63" t="s">
        <v>605</v>
      </c>
      <c r="AU63" t="s">
        <v>605</v>
      </c>
      <c r="AV63" t="s">
        <v>605</v>
      </c>
      <c r="AW63" t="s">
        <v>605</v>
      </c>
      <c r="AX63" t="s">
        <v>605</v>
      </c>
      <c r="AY63" t="s">
        <v>605</v>
      </c>
      <c r="AZ63" t="s">
        <v>605</v>
      </c>
      <c r="BA63" t="s">
        <v>605</v>
      </c>
      <c r="BB63" t="s">
        <v>605</v>
      </c>
      <c r="BC63" t="s">
        <v>605</v>
      </c>
      <c r="BD63" t="s">
        <v>605</v>
      </c>
    </row>
    <row r="64" spans="1:56">
      <c r="A64" s="602" t="s">
        <v>558</v>
      </c>
      <c r="B64" s="603"/>
      <c r="C64" s="603"/>
      <c r="D64" s="603"/>
      <c r="E64" s="603"/>
      <c r="F64" s="603"/>
      <c r="G64" s="603"/>
      <c r="H64" s="603"/>
      <c r="I64" s="358"/>
      <c r="J64" s="358"/>
      <c r="L64" s="33" t="str">
        <f t="shared" si="0"/>
        <v xml:space="preserve"> </v>
      </c>
      <c r="M64" s="67" t="s">
        <v>605</v>
      </c>
      <c r="N64" s="67" t="s">
        <v>605</v>
      </c>
      <c r="O64" s="68" t="s">
        <v>605</v>
      </c>
      <c r="P64" s="69" t="s">
        <v>605</v>
      </c>
      <c r="Q64" s="35" t="s">
        <v>605</v>
      </c>
      <c r="R64" s="35" t="s">
        <v>605</v>
      </c>
      <c r="S64" s="68" t="s">
        <v>605</v>
      </c>
      <c r="T64" s="35" t="s">
        <v>605</v>
      </c>
      <c r="U64" s="35" t="s">
        <v>605</v>
      </c>
      <c r="V64" s="35" t="s">
        <v>605</v>
      </c>
      <c r="W64" s="35" t="s">
        <v>605</v>
      </c>
      <c r="X64" s="35" t="s">
        <v>605</v>
      </c>
      <c r="Y64" s="35" t="s">
        <v>605</v>
      </c>
      <c r="Z64" s="35" t="s">
        <v>605</v>
      </c>
      <c r="AA64" s="68" t="s">
        <v>605</v>
      </c>
      <c r="AB64" s="35" t="s">
        <v>605</v>
      </c>
      <c r="AC64" s="68" t="s">
        <v>605</v>
      </c>
      <c r="AD64" s="68" t="s">
        <v>605</v>
      </c>
      <c r="AM64" t="s">
        <v>605</v>
      </c>
      <c r="AN64" t="s">
        <v>605</v>
      </c>
      <c r="AO64" t="s">
        <v>605</v>
      </c>
      <c r="AP64" t="s">
        <v>605</v>
      </c>
      <c r="AQ64" t="s">
        <v>605</v>
      </c>
      <c r="AR64" t="s">
        <v>605</v>
      </c>
      <c r="AS64" t="s">
        <v>605</v>
      </c>
      <c r="AT64" t="s">
        <v>605</v>
      </c>
      <c r="AU64" t="s">
        <v>605</v>
      </c>
      <c r="AV64" t="s">
        <v>605</v>
      </c>
      <c r="AW64" t="s">
        <v>605</v>
      </c>
      <c r="AX64" t="s">
        <v>605</v>
      </c>
      <c r="AY64" t="s">
        <v>605</v>
      </c>
      <c r="AZ64" t="s">
        <v>605</v>
      </c>
      <c r="BA64" t="s">
        <v>605</v>
      </c>
      <c r="BB64" t="s">
        <v>605</v>
      </c>
      <c r="BC64" t="s">
        <v>605</v>
      </c>
      <c r="BD64" t="s">
        <v>605</v>
      </c>
    </row>
    <row r="65" spans="1:56" hidden="1">
      <c r="A65" s="625" t="s">
        <v>651</v>
      </c>
      <c r="B65" s="626"/>
      <c r="C65" s="626"/>
      <c r="D65" s="626"/>
      <c r="E65" s="626"/>
      <c r="F65" s="626"/>
      <c r="G65" s="626"/>
      <c r="H65" s="626"/>
      <c r="I65" s="21"/>
      <c r="J65" s="21"/>
      <c r="K65"/>
      <c r="L65" s="33" t="str">
        <f t="shared" si="0"/>
        <v xml:space="preserve"> </v>
      </c>
      <c r="M65" s="67" t="s">
        <v>605</v>
      </c>
      <c r="N65" s="67"/>
      <c r="O65" s="68"/>
      <c r="P65" s="69"/>
      <c r="Q65" s="35"/>
      <c r="R65" s="35"/>
      <c r="S65" s="68"/>
      <c r="T65" s="35"/>
      <c r="U65" s="35"/>
      <c r="V65" s="35"/>
      <c r="W65" s="35"/>
      <c r="X65" s="35"/>
      <c r="Y65" s="35"/>
      <c r="Z65" s="35"/>
      <c r="AA65" s="68"/>
      <c r="AB65" s="35"/>
      <c r="AC65" s="68"/>
      <c r="AD65" s="68"/>
    </row>
    <row r="66" spans="1:56" ht="15" customHeight="1">
      <c r="A66" s="602" t="s">
        <v>557</v>
      </c>
      <c r="B66" s="603"/>
      <c r="C66" s="603"/>
      <c r="D66" s="603"/>
      <c r="E66" s="603"/>
      <c r="F66" s="603"/>
      <c r="G66" s="603"/>
      <c r="H66" s="603"/>
      <c r="I66" s="358"/>
      <c r="J66" s="358"/>
      <c r="L66" s="33" t="str">
        <f t="shared" si="0"/>
        <v xml:space="preserve"> </v>
      </c>
      <c r="M66" s="67" t="s">
        <v>605</v>
      </c>
      <c r="N66" s="67" t="s">
        <v>605</v>
      </c>
      <c r="O66" s="68" t="s">
        <v>605</v>
      </c>
      <c r="P66" s="69" t="s">
        <v>605</v>
      </c>
      <c r="Q66" s="35" t="s">
        <v>605</v>
      </c>
      <c r="R66" s="35" t="s">
        <v>605</v>
      </c>
      <c r="S66" s="68" t="s">
        <v>605</v>
      </c>
      <c r="T66" s="35" t="s">
        <v>605</v>
      </c>
      <c r="U66" s="35" t="s">
        <v>605</v>
      </c>
      <c r="V66" s="35" t="s">
        <v>605</v>
      </c>
      <c r="W66" s="35" t="s">
        <v>605</v>
      </c>
      <c r="X66" s="35" t="s">
        <v>605</v>
      </c>
      <c r="Y66" s="35" t="s">
        <v>605</v>
      </c>
      <c r="Z66" s="35" t="s">
        <v>605</v>
      </c>
      <c r="AA66" s="68" t="s">
        <v>605</v>
      </c>
      <c r="AB66" s="35" t="s">
        <v>605</v>
      </c>
      <c r="AC66" s="68" t="s">
        <v>605</v>
      </c>
      <c r="AD66" s="68" t="s">
        <v>605</v>
      </c>
      <c r="AM66" t="s">
        <v>605</v>
      </c>
      <c r="AN66" t="s">
        <v>605</v>
      </c>
      <c r="AO66" t="s">
        <v>605</v>
      </c>
      <c r="AP66" t="s">
        <v>605</v>
      </c>
      <c r="AQ66" t="s">
        <v>605</v>
      </c>
      <c r="AR66" t="s">
        <v>605</v>
      </c>
      <c r="AS66" t="s">
        <v>605</v>
      </c>
      <c r="AT66" t="s">
        <v>605</v>
      </c>
      <c r="AU66" t="s">
        <v>605</v>
      </c>
      <c r="AV66" t="s">
        <v>605</v>
      </c>
      <c r="AW66" t="s">
        <v>605</v>
      </c>
      <c r="AX66" t="s">
        <v>605</v>
      </c>
      <c r="AY66" t="s">
        <v>605</v>
      </c>
      <c r="AZ66" t="s">
        <v>605</v>
      </c>
      <c r="BA66" t="s">
        <v>605</v>
      </c>
      <c r="BB66" t="s">
        <v>605</v>
      </c>
      <c r="BC66" t="s">
        <v>605</v>
      </c>
      <c r="BD66" t="s">
        <v>605</v>
      </c>
    </row>
    <row r="67" spans="1:56" ht="15" customHeight="1">
      <c r="A67" s="602" t="s">
        <v>636</v>
      </c>
      <c r="B67" s="603"/>
      <c r="C67" s="603"/>
      <c r="D67" s="603"/>
      <c r="E67" s="603"/>
      <c r="F67" s="603"/>
      <c r="G67" s="603"/>
      <c r="H67" s="603"/>
      <c r="I67" s="358"/>
      <c r="J67" s="358"/>
      <c r="L67" s="33" t="str">
        <f t="shared" si="0"/>
        <v xml:space="preserve"> </v>
      </c>
      <c r="M67" s="67" t="s">
        <v>605</v>
      </c>
      <c r="N67" s="67"/>
      <c r="O67" s="68" t="s">
        <v>605</v>
      </c>
      <c r="P67" s="69"/>
      <c r="Q67" s="35" t="s">
        <v>605</v>
      </c>
      <c r="R67" s="35" t="s">
        <v>605</v>
      </c>
      <c r="S67" s="68" t="s">
        <v>605</v>
      </c>
      <c r="T67" s="35" t="s">
        <v>605</v>
      </c>
      <c r="U67" s="35" t="s">
        <v>605</v>
      </c>
      <c r="V67" s="35" t="s">
        <v>605</v>
      </c>
      <c r="W67" s="35" t="s">
        <v>605</v>
      </c>
      <c r="X67" s="35" t="s">
        <v>605</v>
      </c>
      <c r="Y67" s="35" t="s">
        <v>605</v>
      </c>
      <c r="Z67" s="35" t="s">
        <v>605</v>
      </c>
      <c r="AA67" s="68" t="s">
        <v>605</v>
      </c>
      <c r="AB67" s="35" t="s">
        <v>605</v>
      </c>
      <c r="AC67" s="68" t="s">
        <v>605</v>
      </c>
      <c r="AD67" s="68" t="s">
        <v>605</v>
      </c>
      <c r="AM67" t="s">
        <v>605</v>
      </c>
      <c r="AN67" t="s">
        <v>605</v>
      </c>
      <c r="AO67" t="s">
        <v>605</v>
      </c>
      <c r="AP67" t="s">
        <v>605</v>
      </c>
      <c r="AQ67" t="s">
        <v>605</v>
      </c>
      <c r="AR67" t="s">
        <v>605</v>
      </c>
      <c r="AS67" t="s">
        <v>605</v>
      </c>
      <c r="AT67" t="s">
        <v>605</v>
      </c>
      <c r="AU67" t="s">
        <v>605</v>
      </c>
      <c r="AV67" t="s">
        <v>605</v>
      </c>
      <c r="AW67" t="s">
        <v>605</v>
      </c>
      <c r="AX67" t="s">
        <v>605</v>
      </c>
      <c r="AY67" t="s">
        <v>605</v>
      </c>
      <c r="AZ67" t="s">
        <v>605</v>
      </c>
      <c r="BA67" t="s">
        <v>605</v>
      </c>
      <c r="BB67" t="s">
        <v>605</v>
      </c>
      <c r="BC67" t="s">
        <v>605</v>
      </c>
      <c r="BD67" t="s">
        <v>605</v>
      </c>
    </row>
    <row r="68" spans="1:56" ht="15" customHeight="1">
      <c r="A68" s="602" t="s">
        <v>528</v>
      </c>
      <c r="B68" s="603"/>
      <c r="C68" s="603"/>
      <c r="D68" s="603"/>
      <c r="E68" s="603"/>
      <c r="F68" s="603"/>
      <c r="G68" s="603"/>
      <c r="H68" s="603"/>
      <c r="I68" s="358"/>
      <c r="J68" s="358"/>
      <c r="L68" s="33" t="str">
        <f t="shared" si="0"/>
        <v xml:space="preserve"> </v>
      </c>
      <c r="M68" s="67"/>
      <c r="N68" s="67"/>
      <c r="O68" s="68" t="s">
        <v>605</v>
      </c>
      <c r="P68" s="69"/>
      <c r="Q68" s="35" t="s">
        <v>605</v>
      </c>
      <c r="R68" s="35" t="s">
        <v>605</v>
      </c>
      <c r="S68" s="68" t="s">
        <v>605</v>
      </c>
      <c r="T68" s="35" t="s">
        <v>605</v>
      </c>
      <c r="U68" s="35" t="s">
        <v>605</v>
      </c>
      <c r="V68" s="35" t="s">
        <v>605</v>
      </c>
      <c r="W68" s="35" t="s">
        <v>605</v>
      </c>
      <c r="X68" s="35" t="s">
        <v>605</v>
      </c>
      <c r="Y68" s="35" t="s">
        <v>605</v>
      </c>
      <c r="Z68" s="35" t="s">
        <v>605</v>
      </c>
      <c r="AA68" s="68" t="s">
        <v>605</v>
      </c>
      <c r="AB68" s="35" t="s">
        <v>605</v>
      </c>
      <c r="AC68" s="68" t="s">
        <v>605</v>
      </c>
      <c r="AD68" s="68" t="s">
        <v>605</v>
      </c>
      <c r="AM68" t="s">
        <v>605</v>
      </c>
      <c r="AN68" t="s">
        <v>605</v>
      </c>
      <c r="AO68" t="s">
        <v>605</v>
      </c>
      <c r="AP68" t="s">
        <v>605</v>
      </c>
      <c r="AQ68" t="s">
        <v>605</v>
      </c>
      <c r="AR68" t="s">
        <v>605</v>
      </c>
      <c r="AS68" t="s">
        <v>605</v>
      </c>
      <c r="AT68" t="s">
        <v>605</v>
      </c>
      <c r="AU68" t="s">
        <v>605</v>
      </c>
      <c r="AV68" t="s">
        <v>605</v>
      </c>
      <c r="AW68" t="s">
        <v>605</v>
      </c>
      <c r="AX68" t="s">
        <v>605</v>
      </c>
      <c r="AY68" t="s">
        <v>605</v>
      </c>
      <c r="AZ68" t="s">
        <v>605</v>
      </c>
      <c r="BA68" t="s">
        <v>605</v>
      </c>
      <c r="BB68" t="s">
        <v>605</v>
      </c>
      <c r="BC68" t="s">
        <v>605</v>
      </c>
      <c r="BD68" t="s">
        <v>605</v>
      </c>
    </row>
    <row r="69" spans="1:56" ht="15" customHeight="1">
      <c r="A69" s="627" t="s">
        <v>537</v>
      </c>
      <c r="B69" s="627"/>
      <c r="C69" s="627"/>
      <c r="D69" s="627"/>
      <c r="E69" s="627"/>
      <c r="F69" s="627"/>
      <c r="G69" s="627"/>
      <c r="H69" s="627"/>
      <c r="I69" s="358"/>
      <c r="J69" s="358"/>
      <c r="L69" s="33" t="str">
        <f t="shared" si="0"/>
        <v xml:space="preserve"> </v>
      </c>
      <c r="M69" s="67"/>
      <c r="N69" s="67"/>
      <c r="O69" s="68" t="s">
        <v>605</v>
      </c>
      <c r="P69" s="69"/>
      <c r="Q69" s="35" t="s">
        <v>605</v>
      </c>
      <c r="R69" s="35" t="s">
        <v>605</v>
      </c>
      <c r="S69" s="68" t="s">
        <v>605</v>
      </c>
      <c r="T69" s="35" t="s">
        <v>605</v>
      </c>
      <c r="U69" s="35" t="s">
        <v>605</v>
      </c>
      <c r="V69" s="35" t="s">
        <v>605</v>
      </c>
      <c r="W69" s="35" t="s">
        <v>605</v>
      </c>
      <c r="X69" s="35" t="s">
        <v>605</v>
      </c>
      <c r="Y69" s="35" t="s">
        <v>605</v>
      </c>
      <c r="Z69" s="35" t="s">
        <v>605</v>
      </c>
      <c r="AA69" s="68" t="s">
        <v>605</v>
      </c>
      <c r="AB69" s="35" t="s">
        <v>605</v>
      </c>
      <c r="AC69" s="68" t="s">
        <v>605</v>
      </c>
      <c r="AD69" s="68" t="s">
        <v>605</v>
      </c>
    </row>
    <row r="70" spans="1:56" ht="30.75" customHeight="1">
      <c r="A70" s="627" t="s">
        <v>637</v>
      </c>
      <c r="B70" s="627"/>
      <c r="C70" s="627"/>
      <c r="D70" s="627"/>
      <c r="E70" s="627"/>
      <c r="F70" s="627"/>
      <c r="G70" s="627"/>
      <c r="H70" s="627"/>
      <c r="I70" s="358"/>
      <c r="J70" s="358"/>
      <c r="L70" s="33" t="str">
        <f t="shared" si="0"/>
        <v xml:space="preserve"> </v>
      </c>
      <c r="M70" s="67"/>
      <c r="N70" s="67"/>
      <c r="O70" s="68" t="s">
        <v>605</v>
      </c>
      <c r="P70" s="69"/>
      <c r="Q70" s="35" t="s">
        <v>605</v>
      </c>
      <c r="R70" s="35" t="s">
        <v>605</v>
      </c>
      <c r="S70" s="68" t="s">
        <v>605</v>
      </c>
      <c r="T70" s="35" t="s">
        <v>605</v>
      </c>
      <c r="U70" s="35" t="s">
        <v>605</v>
      </c>
      <c r="V70" s="35" t="s">
        <v>605</v>
      </c>
      <c r="W70" s="35" t="s">
        <v>605</v>
      </c>
      <c r="X70" s="35" t="s">
        <v>605</v>
      </c>
      <c r="Y70" s="35" t="s">
        <v>605</v>
      </c>
      <c r="Z70" s="35" t="s">
        <v>605</v>
      </c>
      <c r="AA70" s="68" t="s">
        <v>605</v>
      </c>
      <c r="AB70" s="35" t="s">
        <v>605</v>
      </c>
      <c r="AC70" s="68" t="s">
        <v>605</v>
      </c>
      <c r="AD70" s="68" t="s">
        <v>605</v>
      </c>
    </row>
    <row r="71" spans="1:56">
      <c r="A71" s="602" t="s">
        <v>638</v>
      </c>
      <c r="B71" s="603"/>
      <c r="C71" s="603"/>
      <c r="D71" s="603"/>
      <c r="E71" s="603"/>
      <c r="F71" s="603"/>
      <c r="G71" s="603"/>
      <c r="H71" s="603"/>
      <c r="I71" s="358"/>
      <c r="J71" s="358"/>
      <c r="L71" s="33" t="str">
        <f t="shared" si="0"/>
        <v xml:space="preserve"> </v>
      </c>
      <c r="M71" s="67" t="s">
        <v>605</v>
      </c>
      <c r="N71" s="67" t="s">
        <v>605</v>
      </c>
      <c r="O71" s="68" t="s">
        <v>605</v>
      </c>
      <c r="P71" s="69" t="s">
        <v>605</v>
      </c>
      <c r="Q71" s="35" t="s">
        <v>605</v>
      </c>
      <c r="R71" s="35" t="s">
        <v>605</v>
      </c>
      <c r="S71" s="68" t="s">
        <v>605</v>
      </c>
      <c r="T71" s="35" t="s">
        <v>605</v>
      </c>
      <c r="U71" s="35" t="s">
        <v>605</v>
      </c>
      <c r="V71" s="35" t="s">
        <v>605</v>
      </c>
      <c r="W71" s="35" t="s">
        <v>605</v>
      </c>
      <c r="X71" s="35" t="s">
        <v>605</v>
      </c>
      <c r="Y71" s="35" t="s">
        <v>605</v>
      </c>
      <c r="Z71" s="35" t="s">
        <v>605</v>
      </c>
      <c r="AA71" s="68" t="s">
        <v>605</v>
      </c>
      <c r="AB71" s="35" t="s">
        <v>605</v>
      </c>
      <c r="AC71" s="68" t="s">
        <v>605</v>
      </c>
      <c r="AD71" s="68" t="s">
        <v>605</v>
      </c>
    </row>
    <row r="72" spans="1:56" ht="18" customHeight="1">
      <c r="A72" s="628" t="s">
        <v>639</v>
      </c>
      <c r="B72" s="629"/>
      <c r="C72" s="629"/>
      <c r="D72" s="629"/>
      <c r="E72" s="629"/>
      <c r="F72" s="629"/>
      <c r="G72" s="629"/>
      <c r="H72" s="629"/>
      <c r="I72" s="358"/>
      <c r="J72" s="358"/>
      <c r="L72" s="33" t="str">
        <f t="shared" si="0"/>
        <v xml:space="preserve"> </v>
      </c>
      <c r="M72" s="67" t="s">
        <v>605</v>
      </c>
      <c r="N72" s="67" t="s">
        <v>605</v>
      </c>
      <c r="O72" s="68" t="s">
        <v>605</v>
      </c>
      <c r="P72" s="69" t="s">
        <v>605</v>
      </c>
      <c r="Q72" s="35" t="s">
        <v>605</v>
      </c>
      <c r="R72" s="35" t="s">
        <v>605</v>
      </c>
      <c r="S72" s="68" t="s">
        <v>605</v>
      </c>
      <c r="T72" s="35" t="s">
        <v>605</v>
      </c>
      <c r="U72" s="35" t="s">
        <v>605</v>
      </c>
      <c r="V72" s="35" t="s">
        <v>605</v>
      </c>
      <c r="W72" s="35" t="s">
        <v>605</v>
      </c>
      <c r="X72" s="35" t="s">
        <v>605</v>
      </c>
      <c r="Y72" s="35" t="s">
        <v>605</v>
      </c>
      <c r="Z72" s="35" t="s">
        <v>605</v>
      </c>
      <c r="AA72" s="68" t="s">
        <v>605</v>
      </c>
      <c r="AB72" s="35" t="s">
        <v>605</v>
      </c>
      <c r="AC72" s="68" t="s">
        <v>605</v>
      </c>
      <c r="AD72" s="68" t="s">
        <v>605</v>
      </c>
    </row>
    <row r="73" spans="1:56" ht="30" hidden="1" customHeight="1">
      <c r="A73" s="593" t="s">
        <v>640</v>
      </c>
      <c r="B73" s="593"/>
      <c r="C73" s="593"/>
      <c r="D73" s="593"/>
      <c r="E73" s="593"/>
      <c r="F73" s="593"/>
      <c r="G73" s="593"/>
      <c r="H73" s="593"/>
      <c r="I73" s="21"/>
      <c r="J73" s="21"/>
      <c r="K73"/>
      <c r="L73" s="33" t="str">
        <f t="shared" si="0"/>
        <v xml:space="preserve"> </v>
      </c>
      <c r="M73" s="67"/>
      <c r="N73" s="67"/>
      <c r="O73" s="68"/>
      <c r="P73" s="69"/>
      <c r="Q73" s="35"/>
      <c r="R73" s="35"/>
      <c r="S73" s="68"/>
      <c r="T73" s="35"/>
      <c r="U73" s="35"/>
      <c r="V73" s="35"/>
      <c r="W73" s="35"/>
      <c r="X73" s="35"/>
      <c r="Y73" s="35"/>
      <c r="Z73" s="35"/>
      <c r="AA73" s="35"/>
      <c r="AB73" s="35"/>
      <c r="AC73" s="68" t="s">
        <v>605</v>
      </c>
      <c r="AD73" s="68" t="s">
        <v>605</v>
      </c>
    </row>
    <row r="74" spans="1:56" hidden="1">
      <c r="A74" s="593" t="s">
        <v>641</v>
      </c>
      <c r="B74" s="593"/>
      <c r="C74" s="593"/>
      <c r="D74" s="593"/>
      <c r="E74" s="593"/>
      <c r="F74" s="593"/>
      <c r="G74" s="593"/>
      <c r="H74" s="593"/>
      <c r="I74" s="21"/>
      <c r="J74" s="21"/>
      <c r="K74"/>
      <c r="L74" s="33" t="str">
        <f t="shared" si="0"/>
        <v xml:space="preserve"> </v>
      </c>
      <c r="M74" s="67"/>
      <c r="N74" s="67"/>
      <c r="O74" s="68"/>
      <c r="P74" s="69"/>
      <c r="Q74" s="35"/>
      <c r="R74" s="35"/>
      <c r="S74" s="68"/>
      <c r="T74" s="35"/>
      <c r="U74" s="35"/>
      <c r="V74" s="35"/>
      <c r="W74" s="35"/>
      <c r="X74" s="35"/>
      <c r="Y74" s="35"/>
      <c r="Z74" s="35"/>
      <c r="AA74" s="35"/>
      <c r="AB74" s="35"/>
      <c r="AC74" s="68" t="s">
        <v>605</v>
      </c>
      <c r="AD74" s="68" t="s">
        <v>605</v>
      </c>
    </row>
    <row r="75" spans="1:56" ht="31.5" hidden="1" customHeight="1">
      <c r="A75" s="593" t="s">
        <v>642</v>
      </c>
      <c r="B75" s="593"/>
      <c r="C75" s="593"/>
      <c r="D75" s="593"/>
      <c r="E75" s="593"/>
      <c r="F75" s="593"/>
      <c r="G75" s="593"/>
      <c r="H75" s="593"/>
      <c r="I75" s="21"/>
      <c r="J75" s="21"/>
      <c r="K75"/>
      <c r="L75" s="33" t="str">
        <f t="shared" si="0"/>
        <v xml:space="preserve"> </v>
      </c>
      <c r="M75" s="67"/>
      <c r="N75" s="67"/>
      <c r="O75" s="68"/>
      <c r="P75" s="69"/>
      <c r="Q75" s="35"/>
      <c r="R75" s="35"/>
      <c r="S75" s="68"/>
      <c r="T75" s="35"/>
      <c r="U75" s="35"/>
      <c r="V75" s="35"/>
      <c r="W75" s="35"/>
      <c r="X75" s="35"/>
      <c r="Y75" s="35"/>
      <c r="Z75" s="35"/>
      <c r="AA75" s="35"/>
      <c r="AB75" s="35"/>
      <c r="AC75" s="68" t="s">
        <v>605</v>
      </c>
      <c r="AD75" s="68" t="s">
        <v>605</v>
      </c>
    </row>
    <row r="76" spans="1:56" ht="30" hidden="1" customHeight="1">
      <c r="A76" s="593" t="s">
        <v>643</v>
      </c>
      <c r="B76" s="593"/>
      <c r="C76" s="593"/>
      <c r="D76" s="593"/>
      <c r="E76" s="593"/>
      <c r="F76" s="593"/>
      <c r="G76" s="593"/>
      <c r="H76" s="593"/>
      <c r="I76" s="21"/>
      <c r="J76" s="21"/>
      <c r="K76"/>
      <c r="L76" s="33" t="str">
        <f t="shared" si="0"/>
        <v xml:space="preserve"> </v>
      </c>
      <c r="M76" s="67"/>
      <c r="N76" s="67"/>
      <c r="O76" s="68"/>
      <c r="P76" s="69"/>
      <c r="Q76" s="35"/>
      <c r="R76" s="35"/>
      <c r="S76" s="68"/>
      <c r="T76" s="35"/>
      <c r="U76" s="35"/>
      <c r="V76" s="35"/>
      <c r="W76" s="35"/>
      <c r="X76" s="35"/>
      <c r="Y76" s="35"/>
      <c r="Z76" s="35"/>
      <c r="AA76" s="35"/>
      <c r="AB76" s="35"/>
      <c r="AC76" s="68" t="s">
        <v>605</v>
      </c>
      <c r="AD76" s="68" t="s">
        <v>605</v>
      </c>
    </row>
    <row r="77" spans="1:56" hidden="1">
      <c r="A77" s="593" t="s">
        <v>644</v>
      </c>
      <c r="B77" s="593"/>
      <c r="C77" s="593"/>
      <c r="D77" s="593"/>
      <c r="E77" s="593"/>
      <c r="F77" s="593"/>
      <c r="G77" s="593"/>
      <c r="H77" s="593"/>
      <c r="I77" s="21"/>
      <c r="J77" s="21"/>
      <c r="K77"/>
      <c r="L77" s="33" t="str">
        <f t="shared" si="0"/>
        <v xml:space="preserve"> </v>
      </c>
      <c r="M77" s="67"/>
      <c r="N77" s="67"/>
      <c r="O77" s="68"/>
      <c r="P77" s="69"/>
      <c r="Q77" s="35"/>
      <c r="R77" s="35"/>
      <c r="S77" s="68"/>
      <c r="T77" s="35"/>
      <c r="U77" s="35"/>
      <c r="V77" s="35"/>
      <c r="W77" s="35"/>
      <c r="X77" s="35"/>
      <c r="Y77" s="35"/>
      <c r="Z77" s="35"/>
      <c r="AA77" s="35"/>
      <c r="AB77" s="35"/>
      <c r="AC77" s="68" t="s">
        <v>605</v>
      </c>
      <c r="AD77" s="68" t="s">
        <v>605</v>
      </c>
    </row>
    <row r="78" spans="1:56" hidden="1">
      <c r="A78" s="593" t="s">
        <v>645</v>
      </c>
      <c r="B78" s="593"/>
      <c r="C78" s="593"/>
      <c r="D78" s="593"/>
      <c r="E78" s="593"/>
      <c r="F78" s="593"/>
      <c r="G78" s="593"/>
      <c r="H78" s="593"/>
      <c r="I78" s="21"/>
      <c r="J78" s="21"/>
      <c r="K78"/>
      <c r="L78" s="33" t="str">
        <f t="shared" si="0"/>
        <v xml:space="preserve"> </v>
      </c>
      <c r="M78" s="67"/>
      <c r="N78" s="67"/>
      <c r="O78" s="68"/>
      <c r="P78" s="69"/>
      <c r="Q78" s="35"/>
      <c r="R78" s="35"/>
      <c r="S78" s="68"/>
      <c r="T78" s="35"/>
      <c r="U78" s="35"/>
      <c r="V78" s="35"/>
      <c r="W78" s="35"/>
      <c r="X78" s="35"/>
      <c r="Y78" s="35"/>
      <c r="Z78" s="35"/>
      <c r="AA78" s="35"/>
      <c r="AB78" s="35"/>
      <c r="AC78" s="68" t="s">
        <v>605</v>
      </c>
      <c r="AD78" s="68" t="s">
        <v>605</v>
      </c>
    </row>
    <row r="79" spans="1:56" hidden="1">
      <c r="A79" s="593" t="s">
        <v>646</v>
      </c>
      <c r="B79" s="593"/>
      <c r="C79" s="593"/>
      <c r="D79" s="593"/>
      <c r="E79" s="593"/>
      <c r="F79" s="593"/>
      <c r="G79" s="593"/>
      <c r="H79" s="593"/>
      <c r="I79" s="21"/>
      <c r="J79" s="21"/>
      <c r="K79"/>
      <c r="L79" s="33" t="str">
        <f t="shared" si="0"/>
        <v xml:space="preserve"> </v>
      </c>
      <c r="M79" s="67"/>
      <c r="N79" s="67"/>
      <c r="O79" s="68"/>
      <c r="P79" s="69"/>
      <c r="Q79" s="35"/>
      <c r="R79" s="35"/>
      <c r="S79" s="68"/>
      <c r="T79" s="35"/>
      <c r="U79" s="35"/>
      <c r="V79" s="35"/>
      <c r="W79" s="35"/>
      <c r="X79" s="35"/>
      <c r="Y79" s="35"/>
      <c r="Z79" s="35"/>
      <c r="AA79" s="35"/>
      <c r="AB79" s="35"/>
      <c r="AC79" s="68" t="s">
        <v>605</v>
      </c>
      <c r="AD79" s="68" t="s">
        <v>605</v>
      </c>
    </row>
    <row r="80" spans="1:56" hidden="1">
      <c r="A80" s="593" t="s">
        <v>647</v>
      </c>
      <c r="B80" s="593"/>
      <c r="C80" s="593"/>
      <c r="D80" s="593"/>
      <c r="E80" s="593"/>
      <c r="F80" s="593"/>
      <c r="G80" s="593"/>
      <c r="H80" s="593"/>
      <c r="I80" s="21"/>
      <c r="J80" s="21"/>
      <c r="K80"/>
      <c r="L80" s="33" t="str">
        <f t="shared" si="0"/>
        <v xml:space="preserve"> </v>
      </c>
      <c r="M80" s="67"/>
      <c r="N80" s="67"/>
      <c r="O80" s="68"/>
      <c r="P80" s="69"/>
      <c r="Q80" s="35"/>
      <c r="R80" s="35"/>
      <c r="S80" s="68"/>
      <c r="T80" s="35"/>
      <c r="U80" s="35"/>
      <c r="V80" s="35"/>
      <c r="W80" s="35"/>
      <c r="X80" s="35"/>
      <c r="Y80" s="35"/>
      <c r="Z80" s="35"/>
      <c r="AA80" s="35"/>
      <c r="AB80" s="35"/>
      <c r="AC80" s="68" t="s">
        <v>605</v>
      </c>
      <c r="AD80" s="68" t="s">
        <v>605</v>
      </c>
    </row>
    <row r="81" spans="1:57" hidden="1">
      <c r="A81" s="593" t="s">
        <v>648</v>
      </c>
      <c r="B81" s="593"/>
      <c r="C81" s="593"/>
      <c r="D81" s="593"/>
      <c r="E81" s="593"/>
      <c r="F81" s="593"/>
      <c r="G81" s="593"/>
      <c r="H81" s="593"/>
      <c r="I81" s="21"/>
      <c r="J81" s="21"/>
      <c r="K81"/>
      <c r="L81" s="33" t="str">
        <f t="shared" si="0"/>
        <v xml:space="preserve"> </v>
      </c>
      <c r="M81" s="67"/>
      <c r="N81" s="67"/>
      <c r="O81" s="68"/>
      <c r="P81" s="69"/>
      <c r="Q81" s="35"/>
      <c r="R81" s="35"/>
      <c r="S81" s="68"/>
      <c r="T81" s="35"/>
      <c r="U81" s="35"/>
      <c r="V81" s="35"/>
      <c r="W81" s="35"/>
      <c r="X81" s="35"/>
      <c r="Y81" s="35"/>
      <c r="Z81" s="35"/>
      <c r="AA81" s="35"/>
      <c r="AB81" s="35"/>
      <c r="AC81" s="68" t="s">
        <v>605</v>
      </c>
      <c r="AD81" s="68" t="s">
        <v>605</v>
      </c>
    </row>
    <row r="82" spans="1:57" hidden="1">
      <c r="A82" s="593" t="s">
        <v>649</v>
      </c>
      <c r="B82" s="593"/>
      <c r="C82" s="593"/>
      <c r="D82" s="593"/>
      <c r="E82" s="593"/>
      <c r="F82" s="593"/>
      <c r="G82" s="593"/>
      <c r="H82" s="593"/>
      <c r="I82" s="21"/>
      <c r="J82" s="21"/>
      <c r="K82"/>
      <c r="L82" s="33" t="str">
        <f t="shared" si="0"/>
        <v xml:space="preserve"> </v>
      </c>
      <c r="M82" s="67"/>
      <c r="N82" s="67"/>
      <c r="O82" s="68"/>
      <c r="P82" s="69"/>
      <c r="Q82" s="35"/>
      <c r="R82" s="35"/>
      <c r="S82" s="68" t="s">
        <v>605</v>
      </c>
      <c r="T82" s="35"/>
      <c r="U82" s="35"/>
      <c r="V82" s="35"/>
      <c r="W82" s="35"/>
      <c r="X82" s="35"/>
      <c r="Y82" s="35"/>
      <c r="Z82" s="35"/>
      <c r="AA82" s="35"/>
      <c r="AB82" s="35"/>
      <c r="AC82" s="35"/>
      <c r="AD82" s="35"/>
    </row>
    <row r="83" spans="1:57" hidden="1">
      <c r="A83" s="593" t="s">
        <v>650</v>
      </c>
      <c r="B83" s="593"/>
      <c r="C83" s="593"/>
      <c r="D83" s="593"/>
      <c r="E83" s="593"/>
      <c r="F83" s="593"/>
      <c r="G83" s="593"/>
      <c r="H83" s="593"/>
      <c r="I83" s="21"/>
      <c r="J83" s="21"/>
      <c r="K83"/>
      <c r="L83" s="33" t="str">
        <f t="shared" si="0"/>
        <v xml:space="preserve"> </v>
      </c>
      <c r="M83" s="67"/>
      <c r="N83" s="67"/>
      <c r="O83" s="68" t="s">
        <v>605</v>
      </c>
      <c r="P83" s="69"/>
      <c r="Q83" s="35"/>
      <c r="R83" s="35"/>
      <c r="S83" s="35"/>
      <c r="T83" s="35"/>
      <c r="U83" s="35"/>
      <c r="V83" s="35"/>
      <c r="W83" s="35"/>
      <c r="X83" s="35"/>
      <c r="Y83" s="35"/>
      <c r="Z83" s="35"/>
      <c r="AA83" s="35"/>
      <c r="AB83" s="35"/>
      <c r="AC83" s="35"/>
      <c r="AD83" s="35"/>
    </row>
    <row r="84" spans="1:57" hidden="1">
      <c r="A84" s="593"/>
      <c r="B84" s="593"/>
      <c r="C84" s="593"/>
      <c r="D84" s="593"/>
      <c r="E84" s="593"/>
      <c r="F84" s="593"/>
      <c r="G84" s="593"/>
      <c r="H84" s="593"/>
      <c r="I84" s="21"/>
      <c r="J84" s="21"/>
      <c r="K84"/>
      <c r="L84" s="33" t="str">
        <f t="shared" si="0"/>
        <v xml:space="preserve"> </v>
      </c>
      <c r="M84" s="67"/>
      <c r="N84" s="67"/>
      <c r="O84" s="35"/>
      <c r="P84" s="69"/>
      <c r="Q84" s="35"/>
      <c r="R84" s="35"/>
      <c r="S84" s="35"/>
      <c r="T84" s="35"/>
      <c r="U84" s="35"/>
      <c r="V84" s="35"/>
      <c r="W84" s="35"/>
      <c r="X84" s="35"/>
      <c r="Y84" s="35"/>
      <c r="Z84" s="35"/>
      <c r="AA84" s="35"/>
      <c r="AB84" s="35"/>
      <c r="AC84" s="35"/>
      <c r="AD84" s="35"/>
      <c r="AM84" s="38"/>
      <c r="AN84" s="38"/>
      <c r="AO84" s="38"/>
      <c r="AP84" s="38"/>
      <c r="AQ84" s="38"/>
      <c r="AR84" s="38"/>
      <c r="AS84" s="38"/>
      <c r="AT84" s="38"/>
      <c r="AU84" s="38"/>
      <c r="AV84" s="38"/>
      <c r="AW84" s="38"/>
      <c r="AX84" s="38"/>
      <c r="AY84" s="38"/>
      <c r="AZ84" s="38"/>
      <c r="BA84" s="38"/>
      <c r="BB84" s="38"/>
      <c r="BC84" s="38"/>
      <c r="BD84" s="38"/>
      <c r="BE84" s="41"/>
    </row>
    <row r="85" spans="1:57" hidden="1">
      <c r="A85" s="593"/>
      <c r="B85" s="593"/>
      <c r="C85" s="593"/>
      <c r="D85" s="593"/>
      <c r="E85" s="593"/>
      <c r="F85" s="593"/>
      <c r="G85" s="593"/>
      <c r="H85" s="593"/>
      <c r="I85" s="21"/>
      <c r="J85" s="21"/>
      <c r="K85"/>
      <c r="L85" s="33" t="str">
        <f t="shared" si="0"/>
        <v xml:space="preserve"> </v>
      </c>
      <c r="M85" s="67"/>
      <c r="N85" s="67"/>
      <c r="O85" s="35"/>
      <c r="P85" s="69"/>
      <c r="Q85" s="35"/>
      <c r="R85" s="35"/>
      <c r="S85" s="35"/>
      <c r="T85" s="35"/>
      <c r="U85" s="35"/>
      <c r="V85" s="35"/>
      <c r="W85" s="35"/>
      <c r="X85" s="35"/>
      <c r="Y85" s="35"/>
      <c r="Z85" s="35"/>
      <c r="AA85" s="35"/>
      <c r="AB85" s="35"/>
      <c r="AC85" s="35"/>
      <c r="AD85" s="35"/>
      <c r="AM85" s="38"/>
      <c r="AN85" s="38"/>
      <c r="AO85" s="38"/>
      <c r="AP85" s="38"/>
      <c r="AQ85" s="38"/>
      <c r="AR85" s="38"/>
      <c r="AS85" s="38"/>
      <c r="AT85" s="38"/>
      <c r="AU85" s="38"/>
      <c r="AV85" s="38"/>
      <c r="AW85" s="38"/>
      <c r="AX85" s="38"/>
      <c r="AY85" s="38"/>
      <c r="AZ85" s="38"/>
      <c r="BA85" s="38"/>
      <c r="BB85" s="38"/>
      <c r="BC85" s="38"/>
      <c r="BD85" s="38"/>
      <c r="BE85" s="41"/>
    </row>
    <row r="86" spans="1:57" hidden="1">
      <c r="A86" s="593"/>
      <c r="B86" s="593"/>
      <c r="C86" s="593"/>
      <c r="D86" s="593"/>
      <c r="E86" s="593"/>
      <c r="F86" s="593"/>
      <c r="G86" s="593"/>
      <c r="H86" s="593"/>
      <c r="I86" s="21"/>
      <c r="J86" s="21"/>
      <c r="K86"/>
      <c r="L86" s="33" t="str">
        <f t="shared" si="0"/>
        <v xml:space="preserve"> </v>
      </c>
      <c r="M86" s="67"/>
      <c r="N86" s="67"/>
      <c r="O86" s="35"/>
      <c r="P86" s="69"/>
      <c r="Q86" s="35"/>
      <c r="R86" s="35"/>
      <c r="S86" s="35"/>
      <c r="T86" s="35"/>
      <c r="U86" s="35"/>
      <c r="V86" s="35"/>
      <c r="W86" s="35"/>
      <c r="X86" s="35"/>
      <c r="Y86" s="35"/>
      <c r="Z86" s="35"/>
      <c r="AA86" s="35"/>
      <c r="AB86" s="35"/>
      <c r="AC86" s="35"/>
      <c r="AD86" s="35"/>
      <c r="AM86" s="38"/>
      <c r="AN86" s="38"/>
      <c r="AO86" s="38"/>
      <c r="AP86" s="38"/>
      <c r="AQ86" s="38"/>
      <c r="AR86" s="38"/>
      <c r="AS86" s="38"/>
      <c r="AT86" s="38"/>
      <c r="AU86" s="38"/>
      <c r="AV86" s="38"/>
      <c r="AW86" s="38"/>
      <c r="AX86" s="38"/>
      <c r="AY86" s="38"/>
      <c r="AZ86" s="38"/>
      <c r="BA86" s="38"/>
      <c r="BB86" s="38"/>
      <c r="BC86" s="38"/>
      <c r="BD86" s="38"/>
      <c r="BE86" s="41"/>
    </row>
    <row r="87" spans="1:57" hidden="1">
      <c r="A87" s="593"/>
      <c r="B87" s="593"/>
      <c r="C87" s="593"/>
      <c r="D87" s="593"/>
      <c r="E87" s="593"/>
      <c r="F87" s="593"/>
      <c r="G87" s="593"/>
      <c r="H87" s="593"/>
      <c r="I87" s="21"/>
      <c r="J87" s="21"/>
      <c r="K87"/>
      <c r="L87" s="33" t="str">
        <f t="shared" si="0"/>
        <v xml:space="preserve"> </v>
      </c>
      <c r="M87" s="67"/>
      <c r="N87" s="67"/>
      <c r="O87" s="35"/>
      <c r="P87" s="69"/>
      <c r="Q87" s="35"/>
      <c r="R87" s="35"/>
      <c r="S87" s="35"/>
      <c r="T87" s="35"/>
      <c r="U87" s="35"/>
      <c r="V87" s="35"/>
      <c r="W87" s="35"/>
      <c r="X87" s="35"/>
      <c r="Y87" s="35"/>
      <c r="Z87" s="35"/>
      <c r="AA87" s="35"/>
      <c r="AB87" s="35"/>
      <c r="AC87" s="35"/>
      <c r="AD87" s="35"/>
      <c r="AM87" s="38"/>
      <c r="AN87" s="38"/>
      <c r="AO87" s="38"/>
      <c r="AP87" s="38"/>
      <c r="AQ87" s="38"/>
      <c r="AR87" s="38"/>
      <c r="AS87" s="38"/>
      <c r="AT87" s="38"/>
      <c r="AU87" s="38"/>
      <c r="AV87" s="38"/>
      <c r="AW87" s="38"/>
      <c r="AX87" s="38"/>
      <c r="AY87" s="38"/>
      <c r="AZ87" s="38"/>
      <c r="BA87" s="38"/>
      <c r="BB87" s="38"/>
      <c r="BC87" s="38"/>
      <c r="BD87" s="38"/>
      <c r="BE87" s="41"/>
    </row>
    <row r="88" spans="1:57" hidden="1">
      <c r="A88" s="593"/>
      <c r="B88" s="593"/>
      <c r="C88" s="593"/>
      <c r="D88" s="593"/>
      <c r="E88" s="593"/>
      <c r="F88" s="593"/>
      <c r="G88" s="593"/>
      <c r="H88" s="593"/>
      <c r="I88" s="21"/>
      <c r="J88" s="21"/>
      <c r="K88"/>
      <c r="L88" s="33" t="str">
        <f t="shared" si="0"/>
        <v xml:space="preserve"> </v>
      </c>
      <c r="M88" s="67"/>
      <c r="N88" s="67"/>
      <c r="O88" s="35"/>
      <c r="P88" s="69"/>
      <c r="Q88" s="35"/>
      <c r="R88" s="35"/>
      <c r="S88" s="35"/>
      <c r="T88" s="35"/>
      <c r="U88" s="35"/>
      <c r="V88" s="35"/>
      <c r="W88" s="35"/>
      <c r="X88" s="35"/>
      <c r="Y88" s="35"/>
      <c r="Z88" s="35"/>
      <c r="AA88" s="35"/>
      <c r="AB88" s="35"/>
      <c r="AC88" s="35"/>
      <c r="AD88" s="35"/>
      <c r="AM88" s="38"/>
      <c r="AN88" s="38"/>
      <c r="AO88" s="38"/>
      <c r="AP88" s="38"/>
      <c r="AQ88" s="38"/>
      <c r="AR88" s="38"/>
      <c r="AS88" s="38"/>
      <c r="AT88" s="38"/>
      <c r="AU88" s="38"/>
      <c r="AV88" s="38"/>
      <c r="AW88" s="38"/>
      <c r="AX88" s="38"/>
      <c r="AY88" s="38"/>
      <c r="AZ88" s="38"/>
      <c r="BA88" s="38"/>
      <c r="BB88" s="38"/>
      <c r="BC88" s="38"/>
      <c r="BD88" s="38"/>
      <c r="BE88" s="41"/>
    </row>
    <row r="89" spans="1:57" hidden="1">
      <c r="A89" s="593"/>
      <c r="B89" s="593"/>
      <c r="C89" s="593"/>
      <c r="D89" s="593"/>
      <c r="E89" s="593"/>
      <c r="F89" s="593"/>
      <c r="G89" s="593"/>
      <c r="H89" s="593"/>
      <c r="I89" s="21"/>
      <c r="J89" s="21"/>
      <c r="K89"/>
      <c r="L89" s="33" t="str">
        <f t="shared" si="0"/>
        <v xml:space="preserve"> </v>
      </c>
      <c r="M89" s="67"/>
      <c r="N89" s="67"/>
      <c r="O89" s="35"/>
      <c r="P89" s="69"/>
      <c r="Q89" s="35"/>
      <c r="R89" s="35"/>
      <c r="S89" s="35"/>
      <c r="T89" s="35"/>
      <c r="U89" s="35"/>
      <c r="V89" s="35"/>
      <c r="W89" s="35"/>
      <c r="X89" s="35"/>
      <c r="Y89" s="35"/>
      <c r="Z89" s="35"/>
      <c r="AA89" s="35"/>
      <c r="AB89" s="35"/>
      <c r="AC89" s="35"/>
      <c r="AD89" s="35"/>
      <c r="AM89" s="38"/>
      <c r="AN89" s="38"/>
      <c r="AO89" s="38"/>
      <c r="AP89" s="38"/>
      <c r="AQ89" s="38"/>
      <c r="AR89" s="38"/>
      <c r="AS89" s="38"/>
      <c r="AT89" s="38"/>
      <c r="AU89" s="38"/>
      <c r="AV89" s="38"/>
      <c r="AW89" s="38"/>
      <c r="AX89" s="38"/>
      <c r="AY89" s="38"/>
      <c r="AZ89" s="38"/>
      <c r="BA89" s="38"/>
      <c r="BB89" s="38"/>
      <c r="BC89" s="38"/>
      <c r="BD89" s="38"/>
      <c r="BE89" s="41"/>
    </row>
    <row r="90" spans="1:57" hidden="1">
      <c r="A90" s="593"/>
      <c r="B90" s="593"/>
      <c r="C90" s="593"/>
      <c r="D90" s="593"/>
      <c r="E90" s="593"/>
      <c r="F90" s="593"/>
      <c r="G90" s="593"/>
      <c r="H90" s="593"/>
      <c r="I90" s="21"/>
      <c r="J90" s="21"/>
      <c r="K90"/>
      <c r="L90" s="33" t="str">
        <f t="shared" si="0"/>
        <v xml:space="preserve"> </v>
      </c>
      <c r="M90" s="67"/>
      <c r="N90" s="67"/>
      <c r="O90" s="35"/>
      <c r="P90" s="69"/>
      <c r="Q90" s="35"/>
      <c r="R90" s="35"/>
      <c r="S90" s="35"/>
      <c r="T90" s="35"/>
      <c r="U90" s="35"/>
      <c r="V90" s="35"/>
      <c r="W90" s="35"/>
      <c r="X90" s="35"/>
      <c r="Y90" s="35"/>
      <c r="Z90" s="35"/>
      <c r="AA90" s="35"/>
      <c r="AB90" s="35"/>
      <c r="AC90" s="35"/>
      <c r="AD90" s="35"/>
      <c r="AM90" s="38"/>
      <c r="AN90" s="38"/>
      <c r="AO90" s="38"/>
      <c r="AP90" s="38"/>
      <c r="AQ90" s="38"/>
      <c r="AR90" s="38"/>
      <c r="AS90" s="38"/>
      <c r="AT90" s="38"/>
      <c r="AU90" s="38"/>
      <c r="AV90" s="38"/>
      <c r="AW90" s="38"/>
      <c r="AX90" s="38"/>
      <c r="AY90" s="38"/>
      <c r="AZ90" s="38"/>
      <c r="BA90" s="38"/>
      <c r="BB90" s="38"/>
      <c r="BC90" s="38"/>
      <c r="BD90" s="38"/>
      <c r="BE90" s="41"/>
    </row>
    <row r="91" spans="1:57" hidden="1">
      <c r="A91" s="593"/>
      <c r="B91" s="593"/>
      <c r="C91" s="593"/>
      <c r="D91" s="593"/>
      <c r="E91" s="593"/>
      <c r="F91" s="593"/>
      <c r="G91" s="593"/>
      <c r="H91" s="593"/>
      <c r="I91" s="21"/>
      <c r="J91" s="21"/>
      <c r="K91"/>
      <c r="L91" s="33" t="str">
        <f t="shared" si="0"/>
        <v xml:space="preserve"> </v>
      </c>
      <c r="M91" s="67"/>
      <c r="N91" s="67"/>
      <c r="O91" s="35"/>
      <c r="P91" s="69"/>
      <c r="Q91" s="35"/>
      <c r="R91" s="35"/>
      <c r="S91" s="35"/>
      <c r="T91" s="35"/>
      <c r="U91" s="35"/>
      <c r="V91" s="35"/>
      <c r="W91" s="35"/>
      <c r="X91" s="35"/>
      <c r="Y91" s="35"/>
      <c r="Z91" s="35"/>
      <c r="AA91" s="35"/>
      <c r="AB91" s="35"/>
      <c r="AC91" s="35"/>
      <c r="AD91" s="35"/>
      <c r="AM91" s="38"/>
      <c r="AN91" s="38"/>
      <c r="AO91" s="38"/>
      <c r="AP91" s="38"/>
      <c r="AQ91" s="38"/>
      <c r="AR91" s="38"/>
      <c r="AS91" s="38"/>
      <c r="AT91" s="38"/>
      <c r="AU91" s="38"/>
      <c r="AV91" s="38"/>
      <c r="AW91" s="38"/>
      <c r="AX91" s="38"/>
      <c r="AY91" s="38"/>
      <c r="AZ91" s="38"/>
      <c r="BA91" s="38"/>
      <c r="BB91" s="38"/>
      <c r="BC91" s="38"/>
      <c r="BD91" s="38"/>
      <c r="BE91" s="41"/>
    </row>
    <row r="92" spans="1:57" hidden="1">
      <c r="A92" s="593"/>
      <c r="B92" s="593"/>
      <c r="C92" s="593"/>
      <c r="D92" s="593"/>
      <c r="E92" s="593"/>
      <c r="F92" s="593"/>
      <c r="G92" s="593"/>
      <c r="H92" s="593"/>
      <c r="I92" s="21"/>
      <c r="J92" s="21"/>
      <c r="K92"/>
      <c r="L92" s="33" t="str">
        <f t="shared" si="0"/>
        <v xml:space="preserve"> </v>
      </c>
      <c r="M92" s="67"/>
      <c r="N92" s="67"/>
      <c r="O92" s="35"/>
      <c r="P92" s="69"/>
      <c r="Q92" s="35"/>
      <c r="R92" s="35"/>
      <c r="S92" s="35"/>
      <c r="T92" s="35"/>
      <c r="U92" s="35"/>
      <c r="V92" s="35"/>
      <c r="W92" s="35"/>
      <c r="X92" s="35"/>
      <c r="Y92" s="35"/>
      <c r="Z92" s="35"/>
      <c r="AA92" s="35"/>
      <c r="AB92" s="35"/>
      <c r="AC92" s="35"/>
      <c r="AD92" s="35"/>
      <c r="AM92" s="38"/>
      <c r="AN92" s="38"/>
      <c r="AO92" s="38"/>
      <c r="AP92" s="38"/>
      <c r="AQ92" s="38"/>
      <c r="AR92" s="38"/>
      <c r="AS92" s="38"/>
      <c r="AT92" s="38"/>
      <c r="AU92" s="38"/>
      <c r="AV92" s="38"/>
      <c r="AW92" s="38"/>
      <c r="AX92" s="38"/>
      <c r="AY92" s="38"/>
      <c r="AZ92" s="38"/>
      <c r="BA92" s="38"/>
      <c r="BB92" s="38"/>
      <c r="BC92" s="38"/>
      <c r="BD92" s="38"/>
      <c r="BE92" s="41"/>
    </row>
    <row r="93" spans="1:57" hidden="1">
      <c r="A93" s="593"/>
      <c r="B93" s="593"/>
      <c r="C93" s="593"/>
      <c r="D93" s="593"/>
      <c r="E93" s="593"/>
      <c r="F93" s="593"/>
      <c r="G93" s="593"/>
      <c r="H93" s="593"/>
      <c r="I93" s="21"/>
      <c r="J93" s="21"/>
      <c r="K93"/>
      <c r="L93" s="33" t="str">
        <f t="shared" si="0"/>
        <v xml:space="preserve"> </v>
      </c>
      <c r="M93" s="67"/>
      <c r="N93" s="67"/>
      <c r="O93" s="35"/>
      <c r="P93" s="69"/>
      <c r="Q93" s="35"/>
      <c r="R93" s="35"/>
      <c r="S93" s="35"/>
      <c r="T93" s="35"/>
      <c r="U93" s="35"/>
      <c r="V93" s="35"/>
      <c r="W93" s="35"/>
      <c r="X93" s="35"/>
      <c r="Y93" s="35"/>
      <c r="Z93" s="35"/>
      <c r="AA93" s="35"/>
      <c r="AB93" s="35"/>
      <c r="AC93" s="35"/>
      <c r="AD93" s="35"/>
      <c r="AM93" s="38"/>
      <c r="AN93" s="38"/>
      <c r="AO93" s="38"/>
      <c r="AP93" s="38"/>
      <c r="AQ93" s="38"/>
      <c r="AR93" s="38"/>
      <c r="AS93" s="38"/>
      <c r="AT93" s="38"/>
      <c r="AU93" s="38"/>
      <c r="AV93" s="38"/>
      <c r="AW93" s="38"/>
      <c r="AX93" s="38"/>
      <c r="AY93" s="38"/>
      <c r="AZ93" s="38"/>
      <c r="BA93" s="38"/>
      <c r="BB93" s="38"/>
      <c r="BC93" s="38"/>
      <c r="BD93" s="38"/>
      <c r="BE93" s="41"/>
    </row>
    <row r="94" spans="1:57" hidden="1">
      <c r="A94" s="593"/>
      <c r="B94" s="593"/>
      <c r="C94" s="593"/>
      <c r="D94" s="593"/>
      <c r="E94" s="593"/>
      <c r="F94" s="593"/>
      <c r="G94" s="593"/>
      <c r="H94" s="593"/>
      <c r="I94" s="21"/>
      <c r="J94" s="21"/>
      <c r="K94"/>
      <c r="L94" s="33" t="str">
        <f t="shared" ref="L94:L127" si="1">IF($M$29=$L$29,M94,IF($N$29=$L$29,N94,IF($O$29=$L$29,O94,IF($P$29=$L$29,P94,IF($Q$29=$L$29,Q94,IF($R$29=$L$29,R94,IF($S$29=$L$29,S94,IF($T$29=$L$29,T94,IF($U$29=$L$29,U94,IF($V$29=$L$29,V94,IF($W$29=$L$29,W94,IF($X$29=$L$29,X94,IF($Y$29=$L$29,Y94,IF($Z$29=$L$29,Z94,IF($AA$29=$L$29,AA94,IF($AB$29=$L$29,AB94,IF($AC$29=$L$29,AC94,IF($AD$29=$L$29,AD94," "))))))))))))))))))</f>
        <v xml:space="preserve"> </v>
      </c>
      <c r="M94" s="67"/>
      <c r="N94" s="67"/>
      <c r="O94" s="35"/>
      <c r="P94" s="69"/>
      <c r="Q94" s="35"/>
      <c r="R94" s="35"/>
      <c r="S94" s="35"/>
      <c r="T94" s="35"/>
      <c r="U94" s="35"/>
      <c r="V94" s="35"/>
      <c r="W94" s="35"/>
      <c r="X94" s="35"/>
      <c r="Y94" s="35"/>
      <c r="Z94" s="35"/>
      <c r="AA94" s="35"/>
      <c r="AB94" s="35"/>
      <c r="AC94" s="35"/>
      <c r="AD94" s="35"/>
      <c r="AM94" s="38"/>
      <c r="AN94" s="38"/>
      <c r="AO94" s="38"/>
      <c r="AP94" s="38"/>
      <c r="AQ94" s="38"/>
      <c r="AR94" s="38"/>
      <c r="AS94" s="38"/>
      <c r="AT94" s="38"/>
      <c r="AU94" s="38"/>
      <c r="AV94" s="38"/>
      <c r="AW94" s="38"/>
      <c r="AX94" s="38"/>
      <c r="AY94" s="38"/>
      <c r="AZ94" s="38"/>
      <c r="BA94" s="38"/>
      <c r="BB94" s="38"/>
      <c r="BC94" s="38"/>
      <c r="BD94" s="38"/>
      <c r="BE94" s="41"/>
    </row>
    <row r="95" spans="1:57" hidden="1">
      <c r="A95" s="593"/>
      <c r="B95" s="593"/>
      <c r="C95" s="593"/>
      <c r="D95" s="593"/>
      <c r="E95" s="593"/>
      <c r="F95" s="593"/>
      <c r="G95" s="593"/>
      <c r="H95" s="593"/>
      <c r="I95" s="21"/>
      <c r="J95" s="21"/>
      <c r="K95"/>
      <c r="L95" s="33" t="str">
        <f t="shared" si="1"/>
        <v xml:space="preserve"> </v>
      </c>
      <c r="M95" s="67"/>
      <c r="N95" s="67"/>
      <c r="O95" s="35"/>
      <c r="P95" s="69"/>
      <c r="Q95" s="35"/>
      <c r="R95" s="35"/>
      <c r="S95" s="35"/>
      <c r="T95" s="35"/>
      <c r="U95" s="35"/>
      <c r="V95" s="35"/>
      <c r="W95" s="35"/>
      <c r="X95" s="35"/>
      <c r="Y95" s="35"/>
      <c r="Z95" s="35"/>
      <c r="AA95" s="35"/>
      <c r="AB95" s="35"/>
      <c r="AC95" s="35"/>
      <c r="AD95" s="35"/>
      <c r="AM95" s="38"/>
      <c r="AN95" s="38"/>
      <c r="AO95" s="38"/>
      <c r="AP95" s="38"/>
      <c r="AQ95" s="38"/>
      <c r="AR95" s="38"/>
      <c r="AS95" s="38"/>
      <c r="AT95" s="38"/>
      <c r="AU95" s="38"/>
      <c r="AV95" s="38"/>
      <c r="AW95" s="38"/>
      <c r="AX95" s="38"/>
      <c r="AY95" s="38"/>
      <c r="AZ95" s="38"/>
      <c r="BA95" s="38"/>
      <c r="BB95" s="38"/>
      <c r="BC95" s="38"/>
      <c r="BD95" s="38"/>
      <c r="BE95" s="41"/>
    </row>
    <row r="96" spans="1:57" hidden="1">
      <c r="A96" s="593"/>
      <c r="B96" s="593"/>
      <c r="C96" s="593"/>
      <c r="D96" s="593"/>
      <c r="E96" s="593"/>
      <c r="F96" s="593"/>
      <c r="G96" s="593"/>
      <c r="H96" s="593"/>
      <c r="I96" s="21"/>
      <c r="J96" s="21"/>
      <c r="K96"/>
      <c r="L96" s="33" t="str">
        <f t="shared" si="1"/>
        <v xml:space="preserve"> </v>
      </c>
      <c r="M96" s="67"/>
      <c r="N96" s="67"/>
      <c r="O96" s="35"/>
      <c r="P96" s="69"/>
      <c r="Q96" s="35"/>
      <c r="R96" s="35"/>
      <c r="S96" s="35"/>
      <c r="T96" s="35"/>
      <c r="U96" s="35"/>
      <c r="V96" s="35"/>
      <c r="W96" s="35"/>
      <c r="X96" s="35"/>
      <c r="Y96" s="35"/>
      <c r="Z96" s="35"/>
      <c r="AA96" s="35"/>
      <c r="AB96" s="35"/>
      <c r="AC96" s="35"/>
      <c r="AD96" s="35"/>
      <c r="AM96" s="38"/>
      <c r="AN96" s="38"/>
      <c r="AO96" s="38"/>
      <c r="AP96" s="38"/>
      <c r="AQ96" s="38"/>
      <c r="AR96" s="38"/>
      <c r="AS96" s="38"/>
      <c r="AT96" s="38"/>
      <c r="AU96" s="38"/>
      <c r="AV96" s="38"/>
      <c r="AW96" s="38"/>
      <c r="AX96" s="38"/>
      <c r="AY96" s="38"/>
      <c r="AZ96" s="38"/>
      <c r="BA96" s="38"/>
      <c r="BB96" s="38"/>
      <c r="BC96" s="38"/>
      <c r="BD96" s="38"/>
      <c r="BE96" s="41"/>
    </row>
    <row r="97" spans="1:57" hidden="1">
      <c r="A97" s="593"/>
      <c r="B97" s="593"/>
      <c r="C97" s="593"/>
      <c r="D97" s="593"/>
      <c r="E97" s="593"/>
      <c r="F97" s="593"/>
      <c r="G97" s="593"/>
      <c r="H97" s="593"/>
      <c r="I97" s="21"/>
      <c r="J97" s="21"/>
      <c r="K97"/>
      <c r="L97" s="33" t="str">
        <f t="shared" si="1"/>
        <v xml:space="preserve"> </v>
      </c>
      <c r="M97" s="67"/>
      <c r="N97" s="67"/>
      <c r="O97" s="35"/>
      <c r="P97" s="69"/>
      <c r="Q97" s="35"/>
      <c r="R97" s="35"/>
      <c r="S97" s="35"/>
      <c r="T97" s="35"/>
      <c r="U97" s="35"/>
      <c r="V97" s="35"/>
      <c r="W97" s="35"/>
      <c r="X97" s="35"/>
      <c r="Y97" s="35"/>
      <c r="Z97" s="35"/>
      <c r="AA97" s="35"/>
      <c r="AB97" s="35"/>
      <c r="AC97" s="35"/>
      <c r="AD97" s="35"/>
      <c r="AM97" s="38"/>
      <c r="AN97" s="38"/>
      <c r="AO97" s="38"/>
      <c r="AP97" s="38"/>
      <c r="AQ97" s="38"/>
      <c r="AR97" s="38"/>
      <c r="AS97" s="38"/>
      <c r="AT97" s="38"/>
      <c r="AU97" s="38"/>
      <c r="AV97" s="38"/>
      <c r="AW97" s="38"/>
      <c r="AX97" s="38"/>
      <c r="AY97" s="38"/>
      <c r="AZ97" s="38"/>
      <c r="BA97" s="38"/>
      <c r="BB97" s="38"/>
      <c r="BC97" s="38"/>
      <c r="BD97" s="38"/>
      <c r="BE97" s="41"/>
    </row>
    <row r="98" spans="1:57" hidden="1">
      <c r="A98" s="593"/>
      <c r="B98" s="593"/>
      <c r="C98" s="593"/>
      <c r="D98" s="593"/>
      <c r="E98" s="593"/>
      <c r="F98" s="593"/>
      <c r="G98" s="593"/>
      <c r="H98" s="593"/>
      <c r="I98" s="21"/>
      <c r="J98" s="21"/>
      <c r="K98"/>
      <c r="L98" s="33" t="str">
        <f t="shared" si="1"/>
        <v xml:space="preserve"> </v>
      </c>
      <c r="M98" s="67"/>
      <c r="N98" s="67"/>
      <c r="O98" s="35"/>
      <c r="P98" s="69"/>
      <c r="Q98" s="35"/>
      <c r="R98" s="35"/>
      <c r="S98" s="35"/>
      <c r="T98" s="35"/>
      <c r="U98" s="35"/>
      <c r="V98" s="35"/>
      <c r="W98" s="35"/>
      <c r="X98" s="35"/>
      <c r="Y98" s="35"/>
      <c r="Z98" s="35"/>
      <c r="AA98" s="35"/>
      <c r="AB98" s="35"/>
      <c r="AC98" s="35"/>
      <c r="AD98" s="35"/>
      <c r="AM98" s="38"/>
      <c r="AN98" s="38"/>
      <c r="AO98" s="38"/>
      <c r="AP98" s="38"/>
      <c r="AQ98" s="38"/>
      <c r="AR98" s="38"/>
      <c r="AS98" s="38"/>
      <c r="AT98" s="38"/>
      <c r="AU98" s="38"/>
      <c r="AV98" s="38"/>
      <c r="AW98" s="38"/>
      <c r="AX98" s="38"/>
      <c r="AY98" s="38"/>
      <c r="AZ98" s="38"/>
      <c r="BA98" s="38"/>
      <c r="BB98" s="38"/>
      <c r="BC98" s="38"/>
      <c r="BD98" s="38"/>
      <c r="BE98" s="41"/>
    </row>
    <row r="99" spans="1:57" hidden="1">
      <c r="A99" s="593"/>
      <c r="B99" s="593"/>
      <c r="C99" s="593"/>
      <c r="D99" s="593"/>
      <c r="E99" s="593"/>
      <c r="F99" s="593"/>
      <c r="G99" s="593"/>
      <c r="H99" s="593"/>
      <c r="I99" s="21"/>
      <c r="J99" s="21"/>
      <c r="K99"/>
      <c r="L99" s="33" t="str">
        <f t="shared" si="1"/>
        <v xml:space="preserve"> </v>
      </c>
      <c r="M99" s="67"/>
      <c r="N99" s="67"/>
      <c r="O99" s="35"/>
      <c r="P99" s="69"/>
      <c r="Q99" s="35"/>
      <c r="R99" s="35"/>
      <c r="S99" s="35"/>
      <c r="T99" s="35"/>
      <c r="U99" s="35"/>
      <c r="V99" s="35"/>
      <c r="W99" s="35"/>
      <c r="X99" s="35"/>
      <c r="Y99" s="35"/>
      <c r="Z99" s="35"/>
      <c r="AA99" s="35"/>
      <c r="AB99" s="35"/>
      <c r="AC99" s="35"/>
      <c r="AD99" s="35"/>
      <c r="AM99" s="38"/>
      <c r="AN99" s="38"/>
      <c r="AO99" s="38"/>
      <c r="AP99" s="38"/>
      <c r="AQ99" s="38"/>
      <c r="AR99" s="38"/>
      <c r="AS99" s="38"/>
      <c r="AT99" s="38"/>
      <c r="AU99" s="38"/>
      <c r="AV99" s="38"/>
      <c r="AW99" s="38"/>
      <c r="AX99" s="38"/>
      <c r="AY99" s="38"/>
      <c r="AZ99" s="38"/>
      <c r="BA99" s="38"/>
      <c r="BB99" s="38"/>
      <c r="BC99" s="38"/>
      <c r="BD99" s="38"/>
      <c r="BE99" s="41"/>
    </row>
    <row r="100" spans="1:57" hidden="1">
      <c r="A100" s="593"/>
      <c r="B100" s="593"/>
      <c r="C100" s="593"/>
      <c r="D100" s="593"/>
      <c r="E100" s="593"/>
      <c r="F100" s="593"/>
      <c r="G100" s="593"/>
      <c r="H100" s="593"/>
      <c r="I100" s="21"/>
      <c r="J100" s="21"/>
      <c r="K100"/>
      <c r="L100" s="33" t="str">
        <f t="shared" si="1"/>
        <v xml:space="preserve"> </v>
      </c>
      <c r="M100" s="67"/>
      <c r="N100" s="67"/>
      <c r="O100" s="35"/>
      <c r="P100" s="69"/>
      <c r="Q100" s="35"/>
      <c r="R100" s="35"/>
      <c r="S100" s="35"/>
      <c r="T100" s="35"/>
      <c r="U100" s="35"/>
      <c r="V100" s="35"/>
      <c r="W100" s="35"/>
      <c r="X100" s="35"/>
      <c r="Y100" s="35"/>
      <c r="Z100" s="35"/>
      <c r="AA100" s="35"/>
      <c r="AB100" s="35"/>
      <c r="AC100" s="35"/>
      <c r="AD100" s="35"/>
      <c r="AM100" s="38"/>
      <c r="AN100" s="38"/>
      <c r="AO100" s="38"/>
      <c r="AP100" s="38"/>
      <c r="AQ100" s="38"/>
      <c r="AR100" s="38"/>
      <c r="AS100" s="38"/>
      <c r="AT100" s="38"/>
      <c r="AU100" s="38"/>
      <c r="AV100" s="38"/>
      <c r="AW100" s="38"/>
      <c r="AX100" s="38"/>
      <c r="AY100" s="38"/>
      <c r="AZ100" s="38"/>
      <c r="BA100" s="38"/>
      <c r="BB100" s="38"/>
      <c r="BC100" s="38"/>
      <c r="BD100" s="38"/>
      <c r="BE100" s="41"/>
    </row>
    <row r="101" spans="1:57" hidden="1">
      <c r="A101" s="593"/>
      <c r="B101" s="593"/>
      <c r="C101" s="593"/>
      <c r="D101" s="593"/>
      <c r="E101" s="593"/>
      <c r="F101" s="593"/>
      <c r="G101" s="593"/>
      <c r="H101" s="593"/>
      <c r="I101" s="21"/>
      <c r="J101" s="21"/>
      <c r="K101"/>
      <c r="L101" s="33" t="str">
        <f t="shared" si="1"/>
        <v xml:space="preserve"> </v>
      </c>
      <c r="M101" s="67"/>
      <c r="N101" s="67"/>
      <c r="O101" s="35"/>
      <c r="P101" s="69"/>
      <c r="Q101" s="35"/>
      <c r="R101" s="35"/>
      <c r="S101" s="35"/>
      <c r="T101" s="35"/>
      <c r="U101" s="35"/>
      <c r="V101" s="35"/>
      <c r="W101" s="35"/>
      <c r="X101" s="35"/>
      <c r="Y101" s="35"/>
      <c r="Z101" s="35"/>
      <c r="AA101" s="35"/>
      <c r="AB101" s="35"/>
      <c r="AC101" s="35"/>
      <c r="AD101" s="35"/>
      <c r="AM101" s="38"/>
      <c r="AN101" s="38"/>
      <c r="AO101" s="38"/>
      <c r="AP101" s="38"/>
      <c r="AQ101" s="38"/>
      <c r="AR101" s="38"/>
      <c r="AS101" s="38"/>
      <c r="AT101" s="38"/>
      <c r="AU101" s="38"/>
      <c r="AV101" s="38"/>
      <c r="AW101" s="38"/>
      <c r="AX101" s="38"/>
      <c r="AY101" s="38"/>
      <c r="AZ101" s="38"/>
      <c r="BA101" s="38"/>
      <c r="BB101" s="38"/>
      <c r="BC101" s="38"/>
      <c r="BD101" s="38"/>
      <c r="BE101" s="41"/>
    </row>
    <row r="102" spans="1:57" hidden="1">
      <c r="A102" s="593"/>
      <c r="B102" s="593"/>
      <c r="C102" s="593"/>
      <c r="D102" s="593"/>
      <c r="E102" s="593"/>
      <c r="F102" s="593"/>
      <c r="G102" s="593"/>
      <c r="H102" s="593"/>
      <c r="I102" s="21"/>
      <c r="J102" s="21"/>
      <c r="K102"/>
      <c r="L102" s="33" t="str">
        <f t="shared" si="1"/>
        <v xml:space="preserve"> </v>
      </c>
      <c r="M102" s="67"/>
      <c r="N102" s="67"/>
      <c r="O102" s="35"/>
      <c r="P102" s="69"/>
      <c r="Q102" s="35"/>
      <c r="R102" s="35"/>
      <c r="S102" s="35"/>
      <c r="T102" s="35"/>
      <c r="U102" s="35"/>
      <c r="V102" s="35"/>
      <c r="W102" s="35"/>
      <c r="X102" s="35"/>
      <c r="Y102" s="35"/>
      <c r="Z102" s="35"/>
      <c r="AA102" s="35"/>
      <c r="AB102" s="35"/>
      <c r="AC102" s="35"/>
      <c r="AD102" s="35"/>
      <c r="AM102" s="38"/>
      <c r="AN102" s="38"/>
      <c r="AO102" s="38"/>
      <c r="AP102" s="38"/>
      <c r="AQ102" s="38"/>
      <c r="AR102" s="38"/>
      <c r="AS102" s="38"/>
      <c r="AT102" s="38"/>
      <c r="AU102" s="38"/>
      <c r="AV102" s="38"/>
      <c r="AW102" s="38"/>
      <c r="AX102" s="38"/>
      <c r="AY102" s="38"/>
      <c r="AZ102" s="38"/>
      <c r="BA102" s="38"/>
      <c r="BB102" s="38"/>
      <c r="BC102" s="38"/>
      <c r="BD102" s="38"/>
      <c r="BE102" s="41"/>
    </row>
    <row r="103" spans="1:57" hidden="1">
      <c r="A103" s="593"/>
      <c r="B103" s="593"/>
      <c r="C103" s="593"/>
      <c r="D103" s="593"/>
      <c r="E103" s="593"/>
      <c r="F103" s="593"/>
      <c r="G103" s="593"/>
      <c r="H103" s="593"/>
      <c r="I103" s="21"/>
      <c r="J103" s="21"/>
      <c r="K103"/>
      <c r="L103" s="33" t="str">
        <f t="shared" si="1"/>
        <v xml:space="preserve"> </v>
      </c>
      <c r="M103" s="67"/>
      <c r="N103" s="67"/>
      <c r="O103" s="35"/>
      <c r="P103" s="69"/>
      <c r="Q103" s="35"/>
      <c r="R103" s="35"/>
      <c r="S103" s="35"/>
      <c r="T103" s="35"/>
      <c r="U103" s="35"/>
      <c r="V103" s="35"/>
      <c r="W103" s="35"/>
      <c r="X103" s="35"/>
      <c r="Y103" s="35"/>
      <c r="Z103" s="35"/>
      <c r="AA103" s="35"/>
      <c r="AB103" s="35"/>
      <c r="AC103" s="35"/>
      <c r="AD103" s="35"/>
      <c r="AM103" s="38"/>
      <c r="AN103" s="38"/>
      <c r="AO103" s="38"/>
      <c r="AP103" s="38"/>
      <c r="AQ103" s="38"/>
      <c r="AR103" s="38"/>
      <c r="AS103" s="38"/>
      <c r="AT103" s="38"/>
      <c r="AU103" s="38"/>
      <c r="AV103" s="38"/>
      <c r="AW103" s="38"/>
      <c r="AX103" s="38"/>
      <c r="AY103" s="38"/>
      <c r="AZ103" s="38"/>
      <c r="BA103" s="38"/>
      <c r="BB103" s="38"/>
      <c r="BC103" s="38"/>
      <c r="BD103" s="38"/>
      <c r="BE103" s="41"/>
    </row>
    <row r="104" spans="1:57" hidden="1">
      <c r="A104" s="593"/>
      <c r="B104" s="593"/>
      <c r="C104" s="593"/>
      <c r="D104" s="593"/>
      <c r="E104" s="593"/>
      <c r="F104" s="593"/>
      <c r="G104" s="593"/>
      <c r="H104" s="593"/>
      <c r="I104" s="21"/>
      <c r="J104" s="21"/>
      <c r="K104"/>
      <c r="L104" s="33" t="str">
        <f t="shared" si="1"/>
        <v xml:space="preserve"> </v>
      </c>
      <c r="M104" s="67"/>
      <c r="N104" s="67"/>
      <c r="O104" s="35"/>
      <c r="P104" s="69"/>
      <c r="Q104" s="35"/>
      <c r="R104" s="35"/>
      <c r="S104" s="35"/>
      <c r="T104" s="35"/>
      <c r="U104" s="35"/>
      <c r="V104" s="35"/>
      <c r="W104" s="35"/>
      <c r="X104" s="35"/>
      <c r="Y104" s="35"/>
      <c r="Z104" s="35"/>
      <c r="AA104" s="35"/>
      <c r="AB104" s="35"/>
      <c r="AC104" s="35"/>
      <c r="AD104" s="35"/>
      <c r="AM104" s="38"/>
      <c r="AN104" s="38"/>
      <c r="AO104" s="38"/>
      <c r="AP104" s="38"/>
      <c r="AQ104" s="38"/>
      <c r="AR104" s="38"/>
      <c r="AS104" s="38"/>
      <c r="AT104" s="38"/>
      <c r="AU104" s="38"/>
      <c r="AV104" s="38"/>
      <c r="AW104" s="38"/>
      <c r="AX104" s="38"/>
      <c r="AY104" s="38"/>
      <c r="AZ104" s="38"/>
      <c r="BA104" s="38"/>
      <c r="BB104" s="38"/>
      <c r="BC104" s="38"/>
      <c r="BD104" s="38"/>
      <c r="BE104" s="41"/>
    </row>
    <row r="105" spans="1:57" hidden="1">
      <c r="A105" s="593"/>
      <c r="B105" s="593"/>
      <c r="C105" s="593"/>
      <c r="D105" s="593"/>
      <c r="E105" s="593"/>
      <c r="F105" s="593"/>
      <c r="G105" s="593"/>
      <c r="H105" s="593"/>
      <c r="I105" s="21"/>
      <c r="J105" s="21"/>
      <c r="K105"/>
      <c r="L105" s="33" t="str">
        <f t="shared" si="1"/>
        <v xml:space="preserve"> </v>
      </c>
      <c r="M105" s="67"/>
      <c r="N105" s="67"/>
      <c r="O105" s="35"/>
      <c r="P105" s="69"/>
      <c r="Q105" s="35"/>
      <c r="R105" s="35"/>
      <c r="S105" s="35"/>
      <c r="T105" s="35"/>
      <c r="U105" s="35"/>
      <c r="V105" s="35"/>
      <c r="W105" s="35"/>
      <c r="X105" s="35"/>
      <c r="Y105" s="35"/>
      <c r="Z105" s="35"/>
      <c r="AA105" s="35"/>
      <c r="AB105" s="35"/>
      <c r="AC105" s="35"/>
      <c r="AD105" s="35"/>
      <c r="AM105" s="38"/>
      <c r="AN105" s="38"/>
      <c r="AO105" s="38"/>
      <c r="AP105" s="38"/>
      <c r="AQ105" s="38"/>
      <c r="AR105" s="38"/>
      <c r="AS105" s="38"/>
      <c r="AT105" s="38"/>
      <c r="AU105" s="38"/>
      <c r="AV105" s="38"/>
      <c r="AW105" s="38"/>
      <c r="AX105" s="38"/>
      <c r="AY105" s="38"/>
      <c r="AZ105" s="38"/>
      <c r="BA105" s="38"/>
      <c r="BB105" s="38"/>
      <c r="BC105" s="38"/>
      <c r="BD105" s="38"/>
      <c r="BE105" s="41"/>
    </row>
    <row r="106" spans="1:57" hidden="1">
      <c r="A106" s="593"/>
      <c r="B106" s="593"/>
      <c r="C106" s="593"/>
      <c r="D106" s="593"/>
      <c r="E106" s="593"/>
      <c r="F106" s="593"/>
      <c r="G106" s="593"/>
      <c r="H106" s="593"/>
      <c r="I106" s="21"/>
      <c r="J106" s="21"/>
      <c r="K106"/>
      <c r="L106" s="33" t="str">
        <f t="shared" si="1"/>
        <v xml:space="preserve"> </v>
      </c>
      <c r="M106" s="67"/>
      <c r="N106" s="67"/>
      <c r="O106" s="35"/>
      <c r="P106" s="69"/>
      <c r="Q106" s="35"/>
      <c r="R106" s="35"/>
      <c r="S106" s="35"/>
      <c r="T106" s="35"/>
      <c r="U106" s="35"/>
      <c r="V106" s="35"/>
      <c r="W106" s="35"/>
      <c r="X106" s="35"/>
      <c r="Y106" s="35"/>
      <c r="Z106" s="35"/>
      <c r="AA106" s="35"/>
      <c r="AB106" s="35"/>
      <c r="AC106" s="35"/>
      <c r="AD106" s="35"/>
      <c r="AM106" s="38"/>
      <c r="AN106" s="38"/>
      <c r="AO106" s="38"/>
      <c r="AP106" s="38"/>
      <c r="AQ106" s="38"/>
      <c r="AR106" s="38"/>
      <c r="AS106" s="38"/>
      <c r="AT106" s="38"/>
      <c r="AU106" s="38"/>
      <c r="AV106" s="38"/>
      <c r="AW106" s="38"/>
      <c r="AX106" s="38"/>
      <c r="AY106" s="38"/>
      <c r="AZ106" s="38"/>
      <c r="BA106" s="38"/>
      <c r="BB106" s="38"/>
      <c r="BC106" s="38"/>
      <c r="BD106" s="38"/>
      <c r="BE106" s="41"/>
    </row>
    <row r="107" spans="1:57" hidden="1">
      <c r="A107" s="593"/>
      <c r="B107" s="593"/>
      <c r="C107" s="593"/>
      <c r="D107" s="593"/>
      <c r="E107" s="593"/>
      <c r="F107" s="593"/>
      <c r="G107" s="593"/>
      <c r="H107" s="593"/>
      <c r="I107" s="21"/>
      <c r="J107" s="21"/>
      <c r="K107"/>
      <c r="L107" s="33" t="str">
        <f t="shared" si="1"/>
        <v xml:space="preserve"> </v>
      </c>
      <c r="M107" s="67"/>
      <c r="N107" s="67"/>
      <c r="O107" s="35"/>
      <c r="P107" s="69"/>
      <c r="Q107" s="35"/>
      <c r="R107" s="35"/>
      <c r="S107" s="35"/>
      <c r="T107" s="35"/>
      <c r="U107" s="35"/>
      <c r="V107" s="35"/>
      <c r="W107" s="35"/>
      <c r="X107" s="35"/>
      <c r="Y107" s="35"/>
      <c r="Z107" s="35"/>
      <c r="AA107" s="35"/>
      <c r="AB107" s="35"/>
      <c r="AC107" s="35"/>
      <c r="AD107" s="35"/>
      <c r="AM107" s="38"/>
      <c r="AN107" s="38"/>
      <c r="AO107" s="38"/>
      <c r="AP107" s="38"/>
      <c r="AQ107" s="38"/>
      <c r="AR107" s="38"/>
      <c r="AS107" s="38"/>
      <c r="AT107" s="38"/>
      <c r="AU107" s="38"/>
      <c r="AV107" s="38"/>
      <c r="AW107" s="38"/>
      <c r="AX107" s="38"/>
      <c r="AY107" s="38"/>
      <c r="AZ107" s="38"/>
      <c r="BA107" s="38"/>
      <c r="BB107" s="38"/>
      <c r="BC107" s="38"/>
      <c r="BD107" s="38"/>
      <c r="BE107" s="41"/>
    </row>
    <row r="108" spans="1:57" hidden="1">
      <c r="A108" s="593"/>
      <c r="B108" s="593"/>
      <c r="C108" s="593"/>
      <c r="D108" s="593"/>
      <c r="E108" s="593"/>
      <c r="F108" s="593"/>
      <c r="G108" s="593"/>
      <c r="H108" s="593"/>
      <c r="I108" s="21"/>
      <c r="J108" s="21"/>
      <c r="K108"/>
      <c r="L108" s="33" t="str">
        <f t="shared" si="1"/>
        <v xml:space="preserve"> </v>
      </c>
      <c r="M108" s="67"/>
      <c r="N108" s="67"/>
      <c r="O108" s="35"/>
      <c r="P108" s="69"/>
      <c r="Q108" s="35"/>
      <c r="R108" s="35"/>
      <c r="S108" s="35"/>
      <c r="T108" s="35"/>
      <c r="U108" s="35"/>
      <c r="V108" s="35"/>
      <c r="W108" s="35"/>
      <c r="X108" s="35"/>
      <c r="Y108" s="35"/>
      <c r="Z108" s="35"/>
      <c r="AA108" s="35"/>
      <c r="AB108" s="35"/>
      <c r="AC108" s="35"/>
      <c r="AD108" s="35"/>
      <c r="AM108" s="38"/>
      <c r="AN108" s="38"/>
      <c r="AO108" s="38"/>
      <c r="AP108" s="38"/>
      <c r="AQ108" s="38"/>
      <c r="AR108" s="38"/>
      <c r="AS108" s="38"/>
      <c r="AT108" s="38"/>
      <c r="AU108" s="38"/>
      <c r="AV108" s="38"/>
      <c r="AW108" s="38"/>
      <c r="AX108" s="38"/>
      <c r="AY108" s="38"/>
      <c r="AZ108" s="38"/>
      <c r="BA108" s="38"/>
      <c r="BB108" s="38"/>
      <c r="BC108" s="38"/>
      <c r="BD108" s="38"/>
      <c r="BE108" s="41"/>
    </row>
    <row r="109" spans="1:57" hidden="1">
      <c r="A109" s="593"/>
      <c r="B109" s="593"/>
      <c r="C109" s="593"/>
      <c r="D109" s="593"/>
      <c r="E109" s="593"/>
      <c r="F109" s="593"/>
      <c r="G109" s="593"/>
      <c r="H109" s="593"/>
      <c r="I109" s="21"/>
      <c r="J109" s="21"/>
      <c r="K109"/>
      <c r="L109" s="33" t="str">
        <f t="shared" si="1"/>
        <v xml:space="preserve"> </v>
      </c>
      <c r="M109" s="67"/>
      <c r="N109" s="67"/>
      <c r="O109" s="35"/>
      <c r="P109" s="69"/>
      <c r="Q109" s="35"/>
      <c r="R109" s="35"/>
      <c r="S109" s="35"/>
      <c r="T109" s="35"/>
      <c r="U109" s="35"/>
      <c r="V109" s="35"/>
      <c r="W109" s="35"/>
      <c r="X109" s="35"/>
      <c r="Y109" s="35"/>
      <c r="Z109" s="35"/>
      <c r="AA109" s="35"/>
      <c r="AB109" s="35"/>
      <c r="AC109" s="35"/>
      <c r="AD109" s="35"/>
      <c r="AM109" s="38"/>
      <c r="AN109" s="38"/>
      <c r="AO109" s="38"/>
      <c r="AP109" s="38"/>
      <c r="AQ109" s="38"/>
      <c r="AR109" s="38"/>
      <c r="AS109" s="38"/>
      <c r="AT109" s="38"/>
      <c r="AU109" s="38"/>
      <c r="AV109" s="38"/>
      <c r="AW109" s="38"/>
      <c r="AX109" s="38"/>
      <c r="AY109" s="38"/>
      <c r="AZ109" s="38"/>
      <c r="BA109" s="38"/>
      <c r="BB109" s="38"/>
      <c r="BC109" s="38"/>
      <c r="BD109" s="38"/>
      <c r="BE109" s="41"/>
    </row>
    <row r="110" spans="1:57" hidden="1">
      <c r="A110" s="593"/>
      <c r="B110" s="593"/>
      <c r="C110" s="593"/>
      <c r="D110" s="593"/>
      <c r="E110" s="593"/>
      <c r="F110" s="593"/>
      <c r="G110" s="593"/>
      <c r="H110" s="593"/>
      <c r="I110" s="21"/>
      <c r="J110" s="21"/>
      <c r="K110"/>
      <c r="L110" s="33" t="str">
        <f t="shared" si="1"/>
        <v xml:space="preserve"> </v>
      </c>
      <c r="M110" s="67"/>
      <c r="N110" s="67"/>
      <c r="O110" s="35"/>
      <c r="P110" s="69"/>
      <c r="Q110" s="35"/>
      <c r="R110" s="35"/>
      <c r="S110" s="35"/>
      <c r="T110" s="35"/>
      <c r="U110" s="35"/>
      <c r="V110" s="35"/>
      <c r="W110" s="35"/>
      <c r="X110" s="35"/>
      <c r="Y110" s="35"/>
      <c r="Z110" s="35"/>
      <c r="AA110" s="35"/>
      <c r="AB110" s="35"/>
      <c r="AC110" s="35"/>
      <c r="AD110" s="35"/>
      <c r="AM110" s="38"/>
      <c r="AN110" s="38"/>
      <c r="AO110" s="38"/>
      <c r="AP110" s="38"/>
      <c r="AQ110" s="38"/>
      <c r="AR110" s="38"/>
      <c r="AS110" s="38"/>
      <c r="AT110" s="38"/>
      <c r="AU110" s="38"/>
      <c r="AV110" s="38"/>
      <c r="AW110" s="38"/>
      <c r="AX110" s="38"/>
      <c r="AY110" s="38"/>
      <c r="AZ110" s="38"/>
      <c r="BA110" s="38"/>
      <c r="BB110" s="38"/>
      <c r="BC110" s="38"/>
      <c r="BD110" s="38"/>
      <c r="BE110" s="41"/>
    </row>
    <row r="111" spans="1:57" hidden="1">
      <c r="A111" s="593"/>
      <c r="B111" s="593"/>
      <c r="C111" s="593"/>
      <c r="D111" s="593"/>
      <c r="E111" s="593"/>
      <c r="F111" s="593"/>
      <c r="G111" s="593"/>
      <c r="H111" s="593"/>
      <c r="I111" s="21"/>
      <c r="J111" s="21"/>
      <c r="K111"/>
      <c r="L111" s="33" t="str">
        <f t="shared" si="1"/>
        <v xml:space="preserve"> </v>
      </c>
      <c r="M111" s="67"/>
      <c r="N111" s="67"/>
      <c r="O111" s="35"/>
      <c r="P111" s="69"/>
      <c r="Q111" s="35"/>
      <c r="R111" s="35"/>
      <c r="S111" s="35"/>
      <c r="T111" s="35"/>
      <c r="U111" s="35"/>
      <c r="V111" s="35"/>
      <c r="W111" s="35"/>
      <c r="X111" s="35"/>
      <c r="Y111" s="35"/>
      <c r="Z111" s="35"/>
      <c r="AA111" s="35"/>
      <c r="AB111" s="35"/>
      <c r="AC111" s="35"/>
      <c r="AD111" s="35"/>
      <c r="AM111" s="38"/>
      <c r="AN111" s="38"/>
      <c r="AO111" s="38"/>
      <c r="AP111" s="38"/>
      <c r="AQ111" s="38"/>
      <c r="AR111" s="38"/>
      <c r="AS111" s="38"/>
      <c r="AT111" s="38"/>
      <c r="AU111" s="38"/>
      <c r="AV111" s="38"/>
      <c r="AW111" s="38"/>
      <c r="AX111" s="38"/>
      <c r="AY111" s="38"/>
      <c r="AZ111" s="38"/>
      <c r="BA111" s="38"/>
      <c r="BB111" s="38"/>
      <c r="BC111" s="38"/>
      <c r="BD111" s="38"/>
      <c r="BE111" s="41"/>
    </row>
    <row r="112" spans="1:57" hidden="1">
      <c r="A112" s="593"/>
      <c r="B112" s="593"/>
      <c r="C112" s="593"/>
      <c r="D112" s="593"/>
      <c r="E112" s="593"/>
      <c r="F112" s="593"/>
      <c r="G112" s="593"/>
      <c r="H112" s="593"/>
      <c r="I112" s="21"/>
      <c r="J112" s="21"/>
      <c r="K112"/>
      <c r="L112" s="33" t="str">
        <f t="shared" si="1"/>
        <v xml:space="preserve"> </v>
      </c>
      <c r="M112" s="67"/>
      <c r="N112" s="67"/>
      <c r="O112" s="35"/>
      <c r="P112" s="69"/>
      <c r="Q112" s="35"/>
      <c r="R112" s="35"/>
      <c r="S112" s="35"/>
      <c r="T112" s="35"/>
      <c r="U112" s="35"/>
      <c r="V112" s="35"/>
      <c r="W112" s="35"/>
      <c r="X112" s="35"/>
      <c r="Y112" s="35"/>
      <c r="Z112" s="35"/>
      <c r="AA112" s="35"/>
      <c r="AB112" s="35"/>
      <c r="AC112" s="35"/>
      <c r="AD112" s="35"/>
      <c r="AM112" s="38"/>
      <c r="AN112" s="38"/>
      <c r="AO112" s="38"/>
      <c r="AP112" s="38"/>
      <c r="AQ112" s="38"/>
      <c r="AR112" s="38"/>
      <c r="AS112" s="38"/>
      <c r="AT112" s="38"/>
      <c r="AU112" s="38"/>
      <c r="AV112" s="38"/>
      <c r="AW112" s="38"/>
      <c r="AX112" s="38"/>
      <c r="AY112" s="38"/>
      <c r="AZ112" s="38"/>
      <c r="BA112" s="38"/>
      <c r="BB112" s="38"/>
      <c r="BC112" s="38"/>
      <c r="BD112" s="38"/>
      <c r="BE112" s="41"/>
    </row>
    <row r="113" spans="1:57" hidden="1">
      <c r="A113" s="593"/>
      <c r="B113" s="593"/>
      <c r="C113" s="593"/>
      <c r="D113" s="593"/>
      <c r="E113" s="593"/>
      <c r="F113" s="593"/>
      <c r="G113" s="593"/>
      <c r="H113" s="593"/>
      <c r="I113" s="21"/>
      <c r="J113" s="21"/>
      <c r="K113"/>
      <c r="L113" s="33" t="str">
        <f t="shared" si="1"/>
        <v xml:space="preserve"> </v>
      </c>
      <c r="M113" s="67"/>
      <c r="N113" s="67"/>
      <c r="O113" s="35"/>
      <c r="P113" s="69"/>
      <c r="Q113" s="35"/>
      <c r="R113" s="35"/>
      <c r="S113" s="35"/>
      <c r="T113" s="35"/>
      <c r="U113" s="35"/>
      <c r="V113" s="35"/>
      <c r="W113" s="35"/>
      <c r="X113" s="35"/>
      <c r="Y113" s="35"/>
      <c r="Z113" s="35"/>
      <c r="AA113" s="35"/>
      <c r="AB113" s="35"/>
      <c r="AC113" s="35"/>
      <c r="AD113" s="35"/>
      <c r="AM113" s="38"/>
      <c r="AN113" s="38"/>
      <c r="AO113" s="38"/>
      <c r="AP113" s="38"/>
      <c r="AQ113" s="38"/>
      <c r="AR113" s="38"/>
      <c r="AS113" s="38"/>
      <c r="AT113" s="38"/>
      <c r="AU113" s="38"/>
      <c r="AV113" s="38"/>
      <c r="AW113" s="38"/>
      <c r="AX113" s="38"/>
      <c r="AY113" s="38"/>
      <c r="AZ113" s="38"/>
      <c r="BA113" s="38"/>
      <c r="BB113" s="38"/>
      <c r="BC113" s="38"/>
      <c r="BD113" s="38"/>
      <c r="BE113" s="41"/>
    </row>
    <row r="114" spans="1:57" hidden="1">
      <c r="A114" s="593"/>
      <c r="B114" s="593"/>
      <c r="C114" s="593"/>
      <c r="D114" s="593"/>
      <c r="E114" s="593"/>
      <c r="F114" s="593"/>
      <c r="G114" s="593"/>
      <c r="H114" s="593"/>
      <c r="I114" s="21"/>
      <c r="J114" s="21"/>
      <c r="K114"/>
      <c r="L114" s="33" t="str">
        <f t="shared" si="1"/>
        <v xml:space="preserve"> </v>
      </c>
      <c r="M114" s="67"/>
      <c r="N114" s="67"/>
      <c r="O114" s="35"/>
      <c r="P114" s="69"/>
      <c r="Q114" s="35"/>
      <c r="R114" s="35"/>
      <c r="S114" s="35"/>
      <c r="T114" s="35"/>
      <c r="U114" s="35"/>
      <c r="V114" s="35"/>
      <c r="W114" s="35"/>
      <c r="X114" s="35"/>
      <c r="Y114" s="35"/>
      <c r="Z114" s="35"/>
      <c r="AA114" s="35"/>
      <c r="AB114" s="35"/>
      <c r="AC114" s="35"/>
      <c r="AD114" s="35"/>
      <c r="AM114" s="38"/>
      <c r="AN114" s="38"/>
      <c r="AO114" s="38"/>
      <c r="AP114" s="38"/>
      <c r="AQ114" s="38"/>
      <c r="AR114" s="38"/>
      <c r="AS114" s="38"/>
      <c r="AT114" s="38"/>
      <c r="AU114" s="38"/>
      <c r="AV114" s="38"/>
      <c r="AW114" s="38"/>
      <c r="AX114" s="38"/>
      <c r="AY114" s="38"/>
      <c r="AZ114" s="38"/>
      <c r="BA114" s="38"/>
      <c r="BB114" s="38"/>
      <c r="BC114" s="38"/>
      <c r="BD114" s="38"/>
      <c r="BE114" s="41"/>
    </row>
    <row r="115" spans="1:57" hidden="1">
      <c r="A115" s="593"/>
      <c r="B115" s="593"/>
      <c r="C115" s="593"/>
      <c r="D115" s="593"/>
      <c r="E115" s="593"/>
      <c r="F115" s="593"/>
      <c r="G115" s="593"/>
      <c r="H115" s="593"/>
      <c r="I115" s="21"/>
      <c r="J115" s="21"/>
      <c r="K115"/>
      <c r="L115" s="33" t="str">
        <f t="shared" si="1"/>
        <v xml:space="preserve"> </v>
      </c>
      <c r="M115" s="67"/>
      <c r="N115" s="67"/>
      <c r="O115" s="35"/>
      <c r="P115" s="69"/>
      <c r="Q115" s="35"/>
      <c r="R115" s="35"/>
      <c r="S115" s="35"/>
      <c r="T115" s="35"/>
      <c r="U115" s="35"/>
      <c r="V115" s="35"/>
      <c r="W115" s="35"/>
      <c r="X115" s="35"/>
      <c r="Y115" s="35"/>
      <c r="Z115" s="35"/>
      <c r="AA115" s="35"/>
      <c r="AB115" s="35"/>
      <c r="AC115" s="35"/>
      <c r="AD115" s="35"/>
      <c r="AM115" s="38"/>
      <c r="AN115" s="38"/>
      <c r="AO115" s="38"/>
      <c r="AP115" s="38"/>
      <c r="AQ115" s="38"/>
      <c r="AR115" s="38"/>
      <c r="AS115" s="38"/>
      <c r="AT115" s="38"/>
      <c r="AU115" s="38"/>
      <c r="AV115" s="38"/>
      <c r="AW115" s="38"/>
      <c r="AX115" s="38"/>
      <c r="AY115" s="38"/>
      <c r="AZ115" s="38"/>
      <c r="BA115" s="38"/>
      <c r="BB115" s="38"/>
      <c r="BC115" s="38"/>
      <c r="BD115" s="38"/>
      <c r="BE115" s="41"/>
    </row>
    <row r="116" spans="1:57" hidden="1">
      <c r="A116" s="593"/>
      <c r="B116" s="593"/>
      <c r="C116" s="593"/>
      <c r="D116" s="593"/>
      <c r="E116" s="593"/>
      <c r="F116" s="593"/>
      <c r="G116" s="593"/>
      <c r="H116" s="593"/>
      <c r="I116" s="21"/>
      <c r="J116" s="21"/>
      <c r="K116"/>
      <c r="L116" s="33" t="str">
        <f t="shared" si="1"/>
        <v xml:space="preserve"> </v>
      </c>
      <c r="M116" s="67"/>
      <c r="N116" s="67"/>
      <c r="O116" s="35"/>
      <c r="P116" s="69"/>
      <c r="Q116" s="35"/>
      <c r="R116" s="35"/>
      <c r="S116" s="35"/>
      <c r="T116" s="35"/>
      <c r="U116" s="35"/>
      <c r="V116" s="35"/>
      <c r="W116" s="35"/>
      <c r="X116" s="35"/>
      <c r="Y116" s="35"/>
      <c r="Z116" s="35"/>
      <c r="AA116" s="35"/>
      <c r="AB116" s="35"/>
      <c r="AC116" s="35"/>
      <c r="AD116" s="35"/>
      <c r="AM116" s="38"/>
      <c r="AN116" s="38"/>
      <c r="AO116" s="38"/>
      <c r="AP116" s="38"/>
      <c r="AQ116" s="38"/>
      <c r="AR116" s="38"/>
      <c r="AS116" s="38"/>
      <c r="AT116" s="38"/>
      <c r="AU116" s="38"/>
      <c r="AV116" s="38"/>
      <c r="AW116" s="38"/>
      <c r="AX116" s="38"/>
      <c r="AY116" s="38"/>
      <c r="AZ116" s="38"/>
      <c r="BA116" s="38"/>
      <c r="BB116" s="38"/>
      <c r="BC116" s="38"/>
      <c r="BD116" s="38"/>
      <c r="BE116" s="41"/>
    </row>
    <row r="117" spans="1:57" hidden="1">
      <c r="A117" s="593"/>
      <c r="B117" s="593"/>
      <c r="C117" s="593"/>
      <c r="D117" s="593"/>
      <c r="E117" s="593"/>
      <c r="F117" s="593"/>
      <c r="G117" s="593"/>
      <c r="H117" s="593"/>
      <c r="I117" s="21"/>
      <c r="J117" s="21"/>
      <c r="K117"/>
      <c r="L117" s="33" t="str">
        <f t="shared" si="1"/>
        <v xml:space="preserve"> </v>
      </c>
      <c r="M117" s="67"/>
      <c r="N117" s="67"/>
      <c r="O117" s="35"/>
      <c r="P117" s="69"/>
      <c r="Q117" s="35"/>
      <c r="R117" s="35"/>
      <c r="S117" s="35"/>
      <c r="T117" s="35"/>
      <c r="U117" s="35"/>
      <c r="V117" s="35"/>
      <c r="W117" s="35"/>
      <c r="X117" s="35"/>
      <c r="Y117" s="35"/>
      <c r="Z117" s="35"/>
      <c r="AA117" s="35"/>
      <c r="AB117" s="35"/>
      <c r="AC117" s="35"/>
      <c r="AD117" s="35"/>
      <c r="AM117" s="38"/>
      <c r="AN117" s="38"/>
      <c r="AO117" s="38"/>
      <c r="AP117" s="38"/>
      <c r="AQ117" s="38"/>
      <c r="AR117" s="38"/>
      <c r="AS117" s="38"/>
      <c r="AT117" s="38"/>
      <c r="AU117" s="38"/>
      <c r="AV117" s="38"/>
      <c r="AW117" s="38"/>
      <c r="AX117" s="38"/>
      <c r="AY117" s="38"/>
      <c r="AZ117" s="38"/>
      <c r="BA117" s="38"/>
      <c r="BB117" s="38"/>
      <c r="BC117" s="38"/>
      <c r="BD117" s="38"/>
      <c r="BE117" s="41"/>
    </row>
    <row r="118" spans="1:57" hidden="1">
      <c r="A118" s="593"/>
      <c r="B118" s="593"/>
      <c r="C118" s="593"/>
      <c r="D118" s="593"/>
      <c r="E118" s="593"/>
      <c r="F118" s="593"/>
      <c r="G118" s="593"/>
      <c r="H118" s="593"/>
      <c r="I118" s="21"/>
      <c r="J118" s="21"/>
      <c r="K118"/>
      <c r="L118" s="33" t="str">
        <f t="shared" si="1"/>
        <v xml:space="preserve"> </v>
      </c>
      <c r="M118" s="67"/>
      <c r="N118" s="67"/>
      <c r="O118" s="35"/>
      <c r="P118" s="69"/>
      <c r="Q118" s="35"/>
      <c r="R118" s="35"/>
      <c r="S118" s="35"/>
      <c r="T118" s="35"/>
      <c r="U118" s="35"/>
      <c r="V118" s="35"/>
      <c r="W118" s="35"/>
      <c r="X118" s="35"/>
      <c r="Y118" s="35"/>
      <c r="Z118" s="35"/>
      <c r="AA118" s="35"/>
      <c r="AB118" s="35"/>
      <c r="AC118" s="35"/>
      <c r="AD118" s="35"/>
      <c r="AM118" s="38"/>
      <c r="AN118" s="38"/>
      <c r="AO118" s="38"/>
      <c r="AP118" s="38"/>
      <c r="AQ118" s="38"/>
      <c r="AR118" s="38"/>
      <c r="AS118" s="38"/>
      <c r="AT118" s="38"/>
      <c r="AU118" s="38"/>
      <c r="AV118" s="38"/>
      <c r="AW118" s="38"/>
      <c r="AX118" s="38"/>
      <c r="AY118" s="38"/>
      <c r="AZ118" s="38"/>
      <c r="BA118" s="38"/>
      <c r="BB118" s="38"/>
      <c r="BC118" s="38"/>
      <c r="BD118" s="38"/>
      <c r="BE118" s="41"/>
    </row>
    <row r="119" spans="1:57" hidden="1">
      <c r="A119" s="593"/>
      <c r="B119" s="593"/>
      <c r="C119" s="593"/>
      <c r="D119" s="593"/>
      <c r="E119" s="593"/>
      <c r="F119" s="593"/>
      <c r="G119" s="593"/>
      <c r="H119" s="593"/>
      <c r="I119" s="21"/>
      <c r="J119" s="21"/>
      <c r="K119"/>
      <c r="L119" s="33" t="str">
        <f t="shared" si="1"/>
        <v xml:space="preserve"> </v>
      </c>
      <c r="M119" s="67"/>
      <c r="N119" s="67"/>
      <c r="O119" s="35"/>
      <c r="P119" s="69"/>
      <c r="Q119" s="35"/>
      <c r="R119" s="35"/>
      <c r="S119" s="35"/>
      <c r="T119" s="35"/>
      <c r="U119" s="35"/>
      <c r="V119" s="35"/>
      <c r="W119" s="35"/>
      <c r="X119" s="35"/>
      <c r="Y119" s="35"/>
      <c r="Z119" s="35"/>
      <c r="AA119" s="35"/>
      <c r="AB119" s="35"/>
      <c r="AC119" s="35"/>
      <c r="AD119" s="35"/>
      <c r="AM119" s="38"/>
      <c r="AN119" s="38"/>
      <c r="AO119" s="38"/>
      <c r="AP119" s="38"/>
      <c r="AQ119" s="38"/>
      <c r="AR119" s="38"/>
      <c r="AS119" s="38"/>
      <c r="AT119" s="38"/>
      <c r="AU119" s="38"/>
      <c r="AV119" s="38"/>
      <c r="AW119" s="38"/>
      <c r="AX119" s="38"/>
      <c r="AY119" s="38"/>
      <c r="AZ119" s="38"/>
      <c r="BA119" s="38"/>
      <c r="BB119" s="38"/>
      <c r="BC119" s="38"/>
      <c r="BD119" s="38"/>
      <c r="BE119" s="41"/>
    </row>
    <row r="120" spans="1:57" hidden="1">
      <c r="A120" s="593"/>
      <c r="B120" s="593"/>
      <c r="C120" s="593"/>
      <c r="D120" s="593"/>
      <c r="E120" s="593"/>
      <c r="F120" s="593"/>
      <c r="G120" s="593"/>
      <c r="H120" s="593"/>
      <c r="I120" s="21"/>
      <c r="J120" s="21"/>
      <c r="K120"/>
      <c r="L120" s="33" t="str">
        <f t="shared" si="1"/>
        <v xml:space="preserve"> </v>
      </c>
      <c r="M120" s="67"/>
      <c r="N120" s="67"/>
      <c r="O120" s="35"/>
      <c r="P120" s="69"/>
      <c r="Q120" s="35"/>
      <c r="R120" s="35"/>
      <c r="S120" s="35"/>
      <c r="T120" s="35"/>
      <c r="U120" s="35"/>
      <c r="V120" s="35"/>
      <c r="W120" s="35"/>
      <c r="X120" s="35"/>
      <c r="Y120" s="35"/>
      <c r="Z120" s="35"/>
      <c r="AA120" s="35"/>
      <c r="AB120" s="35"/>
      <c r="AC120" s="35"/>
      <c r="AD120" s="35"/>
      <c r="AM120" s="38"/>
      <c r="AN120" s="38"/>
      <c r="AO120" s="38"/>
      <c r="AP120" s="38"/>
      <c r="AQ120" s="38"/>
      <c r="AR120" s="38"/>
      <c r="AS120" s="38"/>
      <c r="AT120" s="38"/>
      <c r="AU120" s="38"/>
      <c r="AV120" s="38"/>
      <c r="AW120" s="38"/>
      <c r="AX120" s="38"/>
      <c r="AY120" s="38"/>
      <c r="AZ120" s="38"/>
      <c r="BA120" s="38"/>
      <c r="BB120" s="38"/>
      <c r="BC120" s="38"/>
      <c r="BD120" s="38"/>
      <c r="BE120" s="41"/>
    </row>
    <row r="121" spans="1:57" hidden="1">
      <c r="A121" s="593"/>
      <c r="B121" s="593"/>
      <c r="C121" s="593"/>
      <c r="D121" s="593"/>
      <c r="E121" s="593"/>
      <c r="F121" s="593"/>
      <c r="G121" s="593"/>
      <c r="H121" s="593"/>
      <c r="I121" s="21"/>
      <c r="J121" s="21"/>
      <c r="K121"/>
      <c r="L121" s="33" t="str">
        <f t="shared" si="1"/>
        <v xml:space="preserve"> </v>
      </c>
      <c r="M121" s="67"/>
      <c r="N121" s="67"/>
      <c r="O121" s="35"/>
      <c r="P121" s="69"/>
      <c r="Q121" s="35"/>
      <c r="R121" s="35"/>
      <c r="S121" s="35"/>
      <c r="T121" s="35"/>
      <c r="U121" s="35"/>
      <c r="V121" s="35"/>
      <c r="W121" s="35"/>
      <c r="X121" s="35"/>
      <c r="Y121" s="35"/>
      <c r="Z121" s="35"/>
      <c r="AA121" s="35"/>
      <c r="AB121" s="35"/>
      <c r="AC121" s="35"/>
      <c r="AD121" s="35"/>
      <c r="AM121" s="38"/>
      <c r="AN121" s="38"/>
      <c r="AO121" s="38"/>
      <c r="AP121" s="38"/>
      <c r="AQ121" s="38"/>
      <c r="AR121" s="38"/>
      <c r="AS121" s="38"/>
      <c r="AT121" s="38"/>
      <c r="AU121" s="38"/>
      <c r="AV121" s="38"/>
      <c r="AW121" s="38"/>
      <c r="AX121" s="38"/>
      <c r="AY121" s="38"/>
      <c r="AZ121" s="38"/>
      <c r="BA121" s="38"/>
      <c r="BB121" s="38"/>
      <c r="BC121" s="38"/>
      <c r="BD121" s="38"/>
      <c r="BE121" s="41"/>
    </row>
    <row r="122" spans="1:57" hidden="1">
      <c r="A122" s="593"/>
      <c r="B122" s="593"/>
      <c r="C122" s="593"/>
      <c r="D122" s="593"/>
      <c r="E122" s="593"/>
      <c r="F122" s="593"/>
      <c r="G122" s="593"/>
      <c r="H122" s="593"/>
      <c r="I122" s="21"/>
      <c r="J122" s="21"/>
      <c r="K122"/>
      <c r="L122" s="33" t="str">
        <f t="shared" si="1"/>
        <v xml:space="preserve"> </v>
      </c>
      <c r="M122" s="67"/>
      <c r="N122" s="67"/>
      <c r="O122" s="35"/>
      <c r="P122" s="69"/>
      <c r="Q122" s="35"/>
      <c r="R122" s="35"/>
      <c r="S122" s="35"/>
      <c r="T122" s="35"/>
      <c r="U122" s="35"/>
      <c r="V122" s="35"/>
      <c r="W122" s="35"/>
      <c r="X122" s="35"/>
      <c r="Y122" s="35"/>
      <c r="Z122" s="35"/>
      <c r="AA122" s="35"/>
      <c r="AB122" s="35"/>
      <c r="AC122" s="35"/>
      <c r="AD122" s="35"/>
      <c r="AM122" s="38"/>
      <c r="AN122" s="38"/>
      <c r="AO122" s="38"/>
      <c r="AP122" s="38"/>
      <c r="AQ122" s="38"/>
      <c r="AR122" s="38"/>
      <c r="AS122" s="38"/>
      <c r="AT122" s="38"/>
      <c r="AU122" s="38"/>
      <c r="AV122" s="38"/>
      <c r="AW122" s="38"/>
      <c r="AX122" s="38"/>
      <c r="AY122" s="38"/>
      <c r="AZ122" s="38"/>
      <c r="BA122" s="38"/>
      <c r="BB122" s="38"/>
      <c r="BC122" s="38"/>
      <c r="BD122" s="38"/>
      <c r="BE122" s="41"/>
    </row>
    <row r="123" spans="1:57" hidden="1">
      <c r="A123" s="593"/>
      <c r="B123" s="593"/>
      <c r="C123" s="593"/>
      <c r="D123" s="593"/>
      <c r="E123" s="593"/>
      <c r="F123" s="593"/>
      <c r="G123" s="593"/>
      <c r="H123" s="593"/>
      <c r="I123" s="21"/>
      <c r="J123" s="21"/>
      <c r="K123"/>
      <c r="L123" s="33" t="str">
        <f t="shared" si="1"/>
        <v xml:space="preserve"> </v>
      </c>
      <c r="M123" s="67"/>
      <c r="N123" s="67"/>
      <c r="O123" s="35"/>
      <c r="P123" s="69"/>
      <c r="Q123" s="35"/>
      <c r="R123" s="35"/>
      <c r="S123" s="35"/>
      <c r="T123" s="35"/>
      <c r="U123" s="35"/>
      <c r="V123" s="35"/>
      <c r="W123" s="35"/>
      <c r="X123" s="35"/>
      <c r="Y123" s="35"/>
      <c r="Z123" s="35"/>
      <c r="AA123" s="35"/>
      <c r="AB123" s="35"/>
      <c r="AC123" s="35"/>
      <c r="AD123" s="35"/>
      <c r="AM123" s="38"/>
      <c r="AN123" s="38"/>
      <c r="AO123" s="38"/>
      <c r="AP123" s="38"/>
      <c r="AQ123" s="38"/>
      <c r="AR123" s="38"/>
      <c r="AS123" s="38"/>
      <c r="AT123" s="38"/>
      <c r="AU123" s="38"/>
      <c r="AV123" s="38"/>
      <c r="AW123" s="38"/>
      <c r="AX123" s="38"/>
      <c r="AY123" s="38"/>
      <c r="AZ123" s="38"/>
      <c r="BA123" s="38"/>
      <c r="BB123" s="38"/>
      <c r="BC123" s="38"/>
      <c r="BD123" s="38"/>
      <c r="BE123" s="41"/>
    </row>
    <row r="124" spans="1:57" hidden="1">
      <c r="A124" s="593"/>
      <c r="B124" s="593"/>
      <c r="C124" s="593"/>
      <c r="D124" s="593"/>
      <c r="E124" s="593"/>
      <c r="F124" s="593"/>
      <c r="G124" s="593"/>
      <c r="H124" s="593"/>
      <c r="I124" s="21"/>
      <c r="J124" s="21"/>
      <c r="K124"/>
      <c r="L124" s="33" t="str">
        <f t="shared" si="1"/>
        <v xml:space="preserve"> </v>
      </c>
      <c r="M124" s="67"/>
      <c r="N124" s="67"/>
      <c r="O124" s="35"/>
      <c r="P124" s="69"/>
      <c r="Q124" s="35"/>
      <c r="R124" s="35"/>
      <c r="S124" s="35"/>
      <c r="T124" s="35"/>
      <c r="U124" s="35"/>
      <c r="V124" s="35"/>
      <c r="W124" s="35"/>
      <c r="X124" s="35"/>
      <c r="Y124" s="35"/>
      <c r="Z124" s="35"/>
      <c r="AA124" s="35"/>
      <c r="AB124" s="35"/>
      <c r="AC124" s="35"/>
      <c r="AD124" s="35"/>
      <c r="AM124" s="38"/>
      <c r="AN124" s="38"/>
      <c r="AO124" s="38"/>
      <c r="AP124" s="38"/>
      <c r="AQ124" s="38"/>
      <c r="AR124" s="38"/>
      <c r="AS124" s="38"/>
      <c r="AT124" s="38"/>
      <c r="AU124" s="38"/>
      <c r="AV124" s="38"/>
      <c r="AW124" s="38"/>
      <c r="AX124" s="38"/>
      <c r="AY124" s="38"/>
      <c r="AZ124" s="38"/>
      <c r="BA124" s="38"/>
      <c r="BB124" s="38"/>
      <c r="BC124" s="38"/>
      <c r="BD124" s="38"/>
      <c r="BE124" s="41"/>
    </row>
    <row r="125" spans="1:57" hidden="1">
      <c r="A125" s="593"/>
      <c r="B125" s="593"/>
      <c r="C125" s="593"/>
      <c r="D125" s="593"/>
      <c r="E125" s="593"/>
      <c r="F125" s="593"/>
      <c r="G125" s="593"/>
      <c r="H125" s="593"/>
      <c r="I125" s="21"/>
      <c r="J125" s="21"/>
      <c r="K125"/>
      <c r="L125" s="33" t="str">
        <f t="shared" si="1"/>
        <v xml:space="preserve"> </v>
      </c>
      <c r="M125" s="67"/>
      <c r="N125" s="67"/>
      <c r="O125" s="35"/>
      <c r="P125" s="69"/>
      <c r="Q125" s="35"/>
      <c r="R125" s="35"/>
      <c r="S125" s="35"/>
      <c r="T125" s="35"/>
      <c r="U125" s="35"/>
      <c r="V125" s="35"/>
      <c r="W125" s="35"/>
      <c r="X125" s="35"/>
      <c r="Y125" s="35"/>
      <c r="Z125" s="35"/>
      <c r="AA125" s="35"/>
      <c r="AB125" s="35"/>
      <c r="AC125" s="35"/>
      <c r="AD125" s="35"/>
      <c r="AM125" s="38"/>
      <c r="AN125" s="38"/>
      <c r="AO125" s="38"/>
      <c r="AP125" s="38"/>
      <c r="AQ125" s="38"/>
      <c r="AR125" s="38"/>
      <c r="AS125" s="38"/>
      <c r="AT125" s="38"/>
      <c r="AU125" s="38"/>
      <c r="AV125" s="38"/>
      <c r="AW125" s="38"/>
      <c r="AX125" s="38"/>
      <c r="AY125" s="38"/>
      <c r="AZ125" s="38"/>
      <c r="BA125" s="38"/>
      <c r="BB125" s="38"/>
      <c r="BC125" s="38"/>
      <c r="BD125" s="38"/>
      <c r="BE125" s="41"/>
    </row>
    <row r="126" spans="1:57" hidden="1">
      <c r="A126" s="593"/>
      <c r="B126" s="593"/>
      <c r="C126" s="593"/>
      <c r="D126" s="593"/>
      <c r="E126" s="593"/>
      <c r="F126" s="593"/>
      <c r="G126" s="593"/>
      <c r="H126" s="593"/>
      <c r="I126" s="21"/>
      <c r="J126" s="21"/>
      <c r="K126"/>
      <c r="L126" s="33" t="str">
        <f t="shared" si="1"/>
        <v xml:space="preserve"> </v>
      </c>
      <c r="M126" s="67"/>
      <c r="N126" s="67"/>
      <c r="O126" s="35"/>
      <c r="P126" s="69"/>
      <c r="Q126" s="35"/>
      <c r="R126" s="35"/>
      <c r="S126" s="35"/>
      <c r="T126" s="35"/>
      <c r="U126" s="35"/>
      <c r="V126" s="35"/>
      <c r="W126" s="35"/>
      <c r="X126" s="35"/>
      <c r="Y126" s="35"/>
      <c r="Z126" s="35"/>
      <c r="AA126" s="35"/>
      <c r="AB126" s="35"/>
      <c r="AC126" s="35"/>
      <c r="AD126" s="35"/>
      <c r="AM126" s="38"/>
      <c r="AN126" s="38"/>
      <c r="AO126" s="38"/>
      <c r="AP126" s="38"/>
      <c r="AQ126" s="38"/>
      <c r="AR126" s="38"/>
      <c r="AS126" s="38"/>
      <c r="AT126" s="38"/>
      <c r="AU126" s="38"/>
      <c r="AV126" s="38"/>
      <c r="AW126" s="38"/>
      <c r="AX126" s="38"/>
      <c r="AY126" s="38"/>
      <c r="AZ126" s="38"/>
      <c r="BA126" s="38"/>
      <c r="BB126" s="38"/>
      <c r="BC126" s="38"/>
      <c r="BD126" s="38"/>
      <c r="BE126" s="41"/>
    </row>
    <row r="127" spans="1:57" hidden="1">
      <c r="A127" s="593"/>
      <c r="B127" s="593"/>
      <c r="C127" s="593"/>
      <c r="D127" s="593"/>
      <c r="E127" s="593"/>
      <c r="F127" s="593"/>
      <c r="G127" s="593"/>
      <c r="H127" s="593"/>
      <c r="I127" s="21"/>
      <c r="J127" s="21"/>
      <c r="K127"/>
      <c r="L127" s="33" t="str">
        <f t="shared" si="1"/>
        <v xml:space="preserve"> </v>
      </c>
      <c r="M127" s="67"/>
      <c r="N127" s="67"/>
      <c r="O127" s="35"/>
      <c r="P127" s="69"/>
      <c r="Q127" s="35"/>
      <c r="R127" s="35"/>
      <c r="S127" s="35"/>
      <c r="T127" s="35"/>
      <c r="U127" s="35"/>
      <c r="V127" s="35"/>
      <c r="W127" s="35"/>
      <c r="X127" s="35"/>
      <c r="Y127" s="35"/>
      <c r="Z127" s="35"/>
      <c r="AA127" s="35"/>
      <c r="AB127" s="35"/>
      <c r="AC127" s="35"/>
      <c r="AD127" s="35"/>
      <c r="AM127" s="38"/>
      <c r="AN127" s="38"/>
      <c r="AO127" s="38"/>
      <c r="AP127" s="38"/>
      <c r="AQ127" s="38"/>
      <c r="AR127" s="38"/>
      <c r="AS127" s="38"/>
      <c r="AT127" s="38"/>
      <c r="AU127" s="38"/>
      <c r="AV127" s="38"/>
      <c r="AW127" s="38"/>
      <c r="AX127" s="38"/>
      <c r="AY127" s="38"/>
      <c r="AZ127" s="38"/>
      <c r="BA127" s="38"/>
      <c r="BB127" s="38"/>
      <c r="BC127" s="38"/>
      <c r="BD127" s="38"/>
      <c r="BE127" s="41"/>
    </row>
    <row r="128" spans="1:57" ht="18.75" customHeight="1">
      <c r="A128" s="621"/>
      <c r="B128" s="621"/>
      <c r="C128" s="621"/>
      <c r="D128" s="621"/>
      <c r="E128" s="621"/>
      <c r="F128" s="621"/>
      <c r="G128" s="621"/>
      <c r="H128" s="621"/>
      <c r="I128" s="621"/>
      <c r="J128" s="621"/>
      <c r="M128" s="53"/>
      <c r="N128" s="53"/>
      <c r="O128" s="39"/>
      <c r="P128" s="58"/>
      <c r="Q128" s="54"/>
      <c r="R128" s="40"/>
      <c r="S128" s="39"/>
      <c r="T128" s="54"/>
      <c r="U128" s="54"/>
      <c r="V128" s="39"/>
      <c r="W128" s="41"/>
      <c r="X128" s="41"/>
      <c r="Y128" s="41"/>
      <c r="Z128" s="41"/>
      <c r="AA128" s="41"/>
      <c r="AB128" s="41"/>
      <c r="AC128" s="41"/>
      <c r="AD128" s="41"/>
      <c r="AM128" s="41"/>
      <c r="AN128" s="41"/>
      <c r="AO128" s="41"/>
      <c r="AP128" s="41"/>
      <c r="AQ128" s="41"/>
      <c r="AR128" s="41"/>
      <c r="AS128" s="41"/>
      <c r="AT128" s="41"/>
      <c r="AU128" s="41"/>
      <c r="AV128" s="41"/>
      <c r="AW128" s="41"/>
      <c r="AX128" s="41"/>
      <c r="AY128" s="41"/>
      <c r="AZ128" s="41"/>
      <c r="BA128" s="41"/>
      <c r="BB128" s="41"/>
      <c r="BC128" s="41"/>
      <c r="BD128" s="41"/>
      <c r="BE128" s="41"/>
    </row>
    <row r="129" spans="1:57" ht="6.6" customHeight="1">
      <c r="A129" s="596"/>
      <c r="B129" s="596"/>
      <c r="C129" s="596"/>
      <c r="D129" s="596"/>
      <c r="E129" s="596"/>
      <c r="F129" s="596"/>
      <c r="G129" s="596"/>
      <c r="H129" s="596"/>
      <c r="I129" s="596"/>
      <c r="J129" s="596"/>
      <c r="M129" s="55"/>
      <c r="N129" s="55"/>
      <c r="O129" s="55"/>
      <c r="P129" s="59"/>
      <c r="Q129" s="55"/>
      <c r="R129" s="55"/>
      <c r="S129" s="55"/>
      <c r="T129" s="55"/>
      <c r="U129" s="55"/>
      <c r="V129" s="55"/>
      <c r="AM129" s="41"/>
      <c r="AN129" s="41"/>
      <c r="AO129" s="41"/>
      <c r="AP129" s="41"/>
      <c r="AQ129" s="41"/>
      <c r="AR129" s="41"/>
      <c r="AS129" s="41"/>
      <c r="AT129" s="41"/>
      <c r="AU129" s="41"/>
      <c r="AV129" s="41"/>
      <c r="AW129" s="41"/>
      <c r="AX129" s="41"/>
      <c r="AY129" s="41"/>
      <c r="AZ129" s="41"/>
      <c r="BA129" s="41"/>
      <c r="BB129" s="41"/>
      <c r="BC129" s="41"/>
      <c r="BD129" s="41"/>
      <c r="BE129" s="41"/>
    </row>
    <row r="130" spans="1:57" ht="33" customHeight="1">
      <c r="A130" s="596" t="s">
        <v>529</v>
      </c>
      <c r="B130" s="596"/>
      <c r="C130" s="596"/>
      <c r="D130" s="596"/>
      <c r="E130" s="596"/>
      <c r="F130" s="596"/>
      <c r="G130" s="596"/>
      <c r="H130" s="596"/>
      <c r="I130" s="596"/>
      <c r="J130" s="596"/>
      <c r="M130" s="56"/>
      <c r="N130" s="56"/>
      <c r="O130" s="56"/>
      <c r="P130" s="60"/>
      <c r="Q130" s="56"/>
      <c r="R130" s="56"/>
      <c r="S130" s="56"/>
      <c r="T130" s="56"/>
      <c r="U130" s="56"/>
      <c r="V130" s="56"/>
      <c r="AM130" s="41"/>
      <c r="AN130" s="41"/>
      <c r="AO130" s="41"/>
      <c r="AP130" s="41"/>
      <c r="AQ130" s="41"/>
      <c r="AR130" s="41"/>
      <c r="AS130" s="41"/>
      <c r="AT130" s="41"/>
      <c r="AU130" s="41"/>
      <c r="AV130" s="41"/>
      <c r="AW130" s="41"/>
      <c r="AX130" s="41"/>
      <c r="AY130" s="41"/>
      <c r="AZ130" s="41"/>
      <c r="BA130" s="41"/>
      <c r="BB130" s="41"/>
      <c r="BC130" s="41"/>
      <c r="BD130" s="41"/>
      <c r="BE130" s="41"/>
    </row>
    <row r="131" spans="1:57">
      <c r="A131" s="596" t="s">
        <v>530</v>
      </c>
      <c r="B131" s="596"/>
      <c r="C131" s="596"/>
      <c r="D131" s="596"/>
      <c r="E131" s="596"/>
      <c r="F131" s="596"/>
      <c r="G131" s="596"/>
      <c r="H131" s="596"/>
      <c r="I131" s="596"/>
      <c r="J131" s="596"/>
      <c r="M131" s="56"/>
      <c r="N131" s="56"/>
      <c r="O131" s="56"/>
      <c r="P131" s="60"/>
      <c r="Q131" s="56"/>
      <c r="R131" s="56"/>
      <c r="S131" s="56"/>
      <c r="T131" s="56"/>
      <c r="U131" s="56"/>
      <c r="V131" s="56"/>
      <c r="AM131" s="41"/>
      <c r="AN131" s="41"/>
      <c r="AO131" s="41"/>
      <c r="AP131" s="41"/>
      <c r="AQ131" s="41"/>
      <c r="AR131" s="41"/>
      <c r="AS131" s="41"/>
      <c r="AT131" s="41"/>
      <c r="AU131" s="41"/>
      <c r="AV131" s="41"/>
      <c r="AW131" s="41"/>
      <c r="AX131" s="41"/>
      <c r="AY131" s="41"/>
      <c r="AZ131" s="41"/>
      <c r="BA131" s="41"/>
      <c r="BB131" s="41"/>
      <c r="BC131" s="41"/>
      <c r="BD131" s="41"/>
      <c r="BE131" s="41"/>
    </row>
    <row r="132" spans="1:57" ht="34.9" customHeight="1">
      <c r="A132" s="596" t="s">
        <v>531</v>
      </c>
      <c r="B132" s="596"/>
      <c r="C132" s="596"/>
      <c r="D132" s="596"/>
      <c r="E132" s="596"/>
      <c r="F132" s="596"/>
      <c r="G132" s="596"/>
      <c r="H132" s="596"/>
      <c r="I132" s="596"/>
      <c r="J132" s="596"/>
      <c r="M132" s="56"/>
      <c r="N132" s="56"/>
      <c r="O132" s="56"/>
      <c r="P132" s="60"/>
      <c r="Q132" s="56"/>
      <c r="R132" s="56"/>
      <c r="S132" s="56"/>
      <c r="T132" s="56"/>
      <c r="U132" s="56"/>
      <c r="V132" s="56"/>
      <c r="AM132" s="41"/>
      <c r="AN132" s="41"/>
      <c r="AO132" s="41"/>
      <c r="AP132" s="41"/>
      <c r="AQ132" s="41"/>
      <c r="AR132" s="41"/>
      <c r="AS132" s="41"/>
      <c r="AT132" s="41"/>
      <c r="AU132" s="41"/>
      <c r="AV132" s="41"/>
      <c r="AW132" s="41"/>
      <c r="AX132" s="41"/>
      <c r="AY132" s="41"/>
      <c r="AZ132" s="41"/>
      <c r="BA132" s="41"/>
      <c r="BB132" s="41"/>
      <c r="BC132" s="41"/>
      <c r="BD132" s="41"/>
      <c r="BE132" s="41"/>
    </row>
    <row r="133" spans="1:57">
      <c r="A133" s="611" t="s">
        <v>532</v>
      </c>
      <c r="B133" s="611"/>
      <c r="C133" s="611"/>
      <c r="D133" s="611"/>
      <c r="E133" s="611"/>
      <c r="F133" s="611"/>
      <c r="G133" s="611"/>
      <c r="H133" s="611"/>
      <c r="I133" s="611"/>
      <c r="J133" s="611"/>
      <c r="M133" s="56"/>
      <c r="N133" s="56"/>
      <c r="O133" s="56"/>
      <c r="P133" s="60"/>
      <c r="Q133" s="56"/>
      <c r="R133" s="56"/>
      <c r="S133" s="56"/>
      <c r="T133" s="56"/>
      <c r="U133" s="56"/>
      <c r="V133" s="56"/>
      <c r="AM133" s="41"/>
      <c r="AN133" s="41"/>
      <c r="AO133" s="41"/>
      <c r="AP133" s="41"/>
      <c r="AQ133" s="41"/>
      <c r="AR133" s="41"/>
      <c r="AS133" s="41"/>
      <c r="AT133" s="41"/>
      <c r="AU133" s="41"/>
      <c r="AV133" s="41"/>
      <c r="AW133" s="41"/>
      <c r="AX133" s="41"/>
      <c r="AY133" s="41"/>
      <c r="AZ133" s="41"/>
      <c r="BA133" s="41"/>
      <c r="BB133" s="41"/>
      <c r="BC133" s="41"/>
      <c r="BD133" s="41"/>
      <c r="BE133" s="41"/>
    </row>
    <row r="134" spans="1:57" ht="57.75" customHeight="1">
      <c r="A134" s="612" t="s">
        <v>533</v>
      </c>
      <c r="B134" s="612"/>
      <c r="C134" s="612"/>
      <c r="D134" s="612"/>
      <c r="E134" s="612"/>
      <c r="F134" s="612"/>
      <c r="G134" s="612"/>
      <c r="H134" s="612"/>
      <c r="I134" s="612"/>
      <c r="J134" s="612"/>
      <c r="M134" s="52"/>
      <c r="N134" s="52"/>
      <c r="O134" s="52"/>
      <c r="P134" s="61"/>
      <c r="Q134" s="52"/>
      <c r="R134" s="52"/>
      <c r="S134" s="52"/>
      <c r="T134" s="52"/>
      <c r="U134" s="52"/>
      <c r="V134" s="52"/>
    </row>
    <row r="135" spans="1:57">
      <c r="M135" s="52"/>
      <c r="N135" s="52"/>
      <c r="O135" s="52"/>
      <c r="P135" s="61"/>
      <c r="Q135" s="52"/>
      <c r="R135" s="52"/>
      <c r="S135" s="52"/>
      <c r="T135" s="52"/>
      <c r="U135" s="52"/>
      <c r="V135" s="52"/>
    </row>
    <row r="137" spans="1:57">
      <c r="B137" s="355">
        <f>'FICHA DE PROJETO'!B137</f>
        <v>0</v>
      </c>
      <c r="C137" s="514">
        <f ca="1">TODAY()</f>
        <v>45905</v>
      </c>
      <c r="D137" s="514"/>
      <c r="E137" s="514"/>
    </row>
    <row r="140" spans="1:57">
      <c r="H140" s="356" t="str">
        <f>'FICHA DE PROJETO'!F145</f>
        <v>SUPERVISOR DO PARANACIDADE</v>
      </c>
    </row>
    <row r="141" spans="1:57">
      <c r="H141" s="98" t="str">
        <f>'FICHA DE PROJETO'!F146</f>
        <v>000.000.000-00</v>
      </c>
    </row>
    <row r="142" spans="1:57">
      <c r="H142" s="359"/>
    </row>
  </sheetData>
  <sheetProtection selectLockedCells="1" autoFilter="0"/>
  <autoFilter ref="L29:L127" xr:uid="{84007C4F-8793-4B97-A0A5-A912730E0A2B}">
    <filterColumn colId="0">
      <filters>
        <filter val="x"/>
      </filters>
    </filterColumn>
  </autoFilter>
  <mergeCells count="125">
    <mergeCell ref="A41:H41"/>
    <mergeCell ref="A117:H117"/>
    <mergeCell ref="A24:J24"/>
    <mergeCell ref="A28:J28"/>
    <mergeCell ref="A108:H108"/>
    <mergeCell ref="A69:H69"/>
    <mergeCell ref="A70:H70"/>
    <mergeCell ref="A71:H71"/>
    <mergeCell ref="A72:H72"/>
    <mergeCell ref="A73:H73"/>
    <mergeCell ref="A74:H74"/>
    <mergeCell ref="A75:H75"/>
    <mergeCell ref="A76:H76"/>
    <mergeCell ref="A77:H77"/>
    <mergeCell ref="A78:H78"/>
    <mergeCell ref="A79:H79"/>
    <mergeCell ref="A80:H80"/>
    <mergeCell ref="A81:H81"/>
    <mergeCell ref="A101:H101"/>
    <mergeCell ref="A102:H102"/>
    <mergeCell ref="A86:H86"/>
    <mergeCell ref="A87:H87"/>
    <mergeCell ref="A88:H88"/>
    <mergeCell ref="A82:H82"/>
    <mergeCell ref="A42:H42"/>
    <mergeCell ref="A115:H115"/>
    <mergeCell ref="A48:H48"/>
    <mergeCell ref="A83:H83"/>
    <mergeCell ref="A65:H65"/>
    <mergeCell ref="A84:H84"/>
    <mergeCell ref="A85:H85"/>
    <mergeCell ref="A106:H106"/>
    <mergeCell ref="A107:H107"/>
    <mergeCell ref="A90:H90"/>
    <mergeCell ref="A91:H91"/>
    <mergeCell ref="A92:H92"/>
    <mergeCell ref="A93:H93"/>
    <mergeCell ref="A94:H94"/>
    <mergeCell ref="A95:H95"/>
    <mergeCell ref="A96:H96"/>
    <mergeCell ref="A97:H97"/>
    <mergeCell ref="A98:H98"/>
    <mergeCell ref="A44:H44"/>
    <mergeCell ref="A89:H89"/>
    <mergeCell ref="A116:H116"/>
    <mergeCell ref="A99:H99"/>
    <mergeCell ref="A100:H100"/>
    <mergeCell ref="A110:H110"/>
    <mergeCell ref="A111:H111"/>
    <mergeCell ref="A112:H112"/>
    <mergeCell ref="A113:H113"/>
    <mergeCell ref="A114:H114"/>
    <mergeCell ref="A105:H105"/>
    <mergeCell ref="A103:H103"/>
    <mergeCell ref="A104:H104"/>
    <mergeCell ref="A1:B1"/>
    <mergeCell ref="C1:H1"/>
    <mergeCell ref="I1:J1"/>
    <mergeCell ref="A4:J4"/>
    <mergeCell ref="B6:E6"/>
    <mergeCell ref="H6:J6"/>
    <mergeCell ref="A40:H40"/>
    <mergeCell ref="A39:H39"/>
    <mergeCell ref="A36:H36"/>
    <mergeCell ref="B14:E14"/>
    <mergeCell ref="H14:J14"/>
    <mergeCell ref="A25:J25"/>
    <mergeCell ref="B8:E8"/>
    <mergeCell ref="C10:D10"/>
    <mergeCell ref="H10:J10"/>
    <mergeCell ref="A31:J31"/>
    <mergeCell ref="H16:J16"/>
    <mergeCell ref="B18:E18"/>
    <mergeCell ref="H18:J18"/>
    <mergeCell ref="A21:J21"/>
    <mergeCell ref="A29:J29"/>
    <mergeCell ref="B16:E16"/>
    <mergeCell ref="C137:E137"/>
    <mergeCell ref="A132:J132"/>
    <mergeCell ref="A133:J133"/>
    <mergeCell ref="A134:J134"/>
    <mergeCell ref="A130:J130"/>
    <mergeCell ref="A131:J131"/>
    <mergeCell ref="A33:H33"/>
    <mergeCell ref="A34:H34"/>
    <mergeCell ref="A35:H35"/>
    <mergeCell ref="A37:H37"/>
    <mergeCell ref="A38:H38"/>
    <mergeCell ref="A64:H64"/>
    <mergeCell ref="A66:H66"/>
    <mergeCell ref="A63:H63"/>
    <mergeCell ref="A68:H68"/>
    <mergeCell ref="A128:J128"/>
    <mergeCell ref="A119:H119"/>
    <mergeCell ref="A120:H120"/>
    <mergeCell ref="A121:H121"/>
    <mergeCell ref="A122:H122"/>
    <mergeCell ref="A123:H123"/>
    <mergeCell ref="A124:H124"/>
    <mergeCell ref="A125:H125"/>
    <mergeCell ref="A126:H126"/>
    <mergeCell ref="A127:H127"/>
    <mergeCell ref="A109:H109"/>
    <mergeCell ref="L21:L27"/>
    <mergeCell ref="A129:J129"/>
    <mergeCell ref="A58:H58"/>
    <mergeCell ref="A59:H59"/>
    <mergeCell ref="A60:H60"/>
    <mergeCell ref="A43:H43"/>
    <mergeCell ref="A67:H67"/>
    <mergeCell ref="A62:H62"/>
    <mergeCell ref="A56:H56"/>
    <mergeCell ref="A55:H55"/>
    <mergeCell ref="A51:H51"/>
    <mergeCell ref="A61:H61"/>
    <mergeCell ref="A52:H52"/>
    <mergeCell ref="A53:H53"/>
    <mergeCell ref="A54:H54"/>
    <mergeCell ref="A57:H57"/>
    <mergeCell ref="A50:H50"/>
    <mergeCell ref="A49:H49"/>
    <mergeCell ref="A47:H47"/>
    <mergeCell ref="A46:H46"/>
    <mergeCell ref="A45:H45"/>
    <mergeCell ref="A118:H118"/>
  </mergeCells>
  <hyperlinks>
    <hyperlink ref="B18" r:id="rId1" display="joãodasilva@yahoo.com.br" xr:uid="{2297321D-0562-42DB-930B-CD09C3AF0967}"/>
  </hyperlinks>
  <pageMargins left="0.78740157480314965" right="0.59055118110236227" top="0.78740157480314965" bottom="0.78740157480314965" header="0" footer="0"/>
  <pageSetup paperSize="9" scale="59" fitToHeight="0" orientation="portrait" r:id="rId2"/>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7"/>
  <dimension ref="A1:F402"/>
  <sheetViews>
    <sheetView topLeftCell="A41" workbookViewId="0">
      <selection activeCell="F22" sqref="F22"/>
    </sheetView>
  </sheetViews>
  <sheetFormatPr defaultColWidth="9.140625" defaultRowHeight="15"/>
  <cols>
    <col min="1" max="1" width="7.85546875" style="10" customWidth="1"/>
    <col min="2" max="2" width="26.85546875" style="3" bestFit="1" customWidth="1"/>
    <col min="3" max="3" width="16.140625" style="4" bestFit="1" customWidth="1"/>
    <col min="4" max="4" width="58" style="3" bestFit="1" customWidth="1"/>
    <col min="5" max="5" width="35.85546875" style="3" bestFit="1" customWidth="1"/>
    <col min="6" max="6" width="17.85546875" style="3" bestFit="1" customWidth="1"/>
    <col min="7" max="256" width="9.140625" style="3"/>
    <col min="257" max="257" width="4" style="3" bestFit="1" customWidth="1"/>
    <col min="258" max="258" width="26.85546875" style="3" bestFit="1" customWidth="1"/>
    <col min="259" max="259" width="13.85546875" style="3" bestFit="1" customWidth="1"/>
    <col min="260" max="260" width="39.140625" style="3" customWidth="1"/>
    <col min="261" max="261" width="32.140625" style="3" customWidth="1"/>
    <col min="262" max="262" width="17.85546875" style="3" bestFit="1" customWidth="1"/>
    <col min="263" max="512" width="9.140625" style="3"/>
    <col min="513" max="513" width="4" style="3" bestFit="1" customWidth="1"/>
    <col min="514" max="514" width="26.85546875" style="3" bestFit="1" customWidth="1"/>
    <col min="515" max="515" width="13.85546875" style="3" bestFit="1" customWidth="1"/>
    <col min="516" max="516" width="39.140625" style="3" customWidth="1"/>
    <col min="517" max="517" width="32.140625" style="3" customWidth="1"/>
    <col min="518" max="518" width="17.85546875" style="3" bestFit="1" customWidth="1"/>
    <col min="519" max="768" width="9.140625" style="3"/>
    <col min="769" max="769" width="4" style="3" bestFit="1" customWidth="1"/>
    <col min="770" max="770" width="26.85546875" style="3" bestFit="1" customWidth="1"/>
    <col min="771" max="771" width="13.85546875" style="3" bestFit="1" customWidth="1"/>
    <col min="772" max="772" width="39.140625" style="3" customWidth="1"/>
    <col min="773" max="773" width="32.140625" style="3" customWidth="1"/>
    <col min="774" max="774" width="17.85546875" style="3" bestFit="1" customWidth="1"/>
    <col min="775" max="1024" width="9.140625" style="3"/>
    <col min="1025" max="1025" width="4" style="3" bestFit="1" customWidth="1"/>
    <col min="1026" max="1026" width="26.85546875" style="3" bestFit="1" customWidth="1"/>
    <col min="1027" max="1027" width="13.85546875" style="3" bestFit="1" customWidth="1"/>
    <col min="1028" max="1028" width="39.140625" style="3" customWidth="1"/>
    <col min="1029" max="1029" width="32.140625" style="3" customWidth="1"/>
    <col min="1030" max="1030" width="17.85546875" style="3" bestFit="1" customWidth="1"/>
    <col min="1031" max="1280" width="9.140625" style="3"/>
    <col min="1281" max="1281" width="4" style="3" bestFit="1" customWidth="1"/>
    <col min="1282" max="1282" width="26.85546875" style="3" bestFit="1" customWidth="1"/>
    <col min="1283" max="1283" width="13.85546875" style="3" bestFit="1" customWidth="1"/>
    <col min="1284" max="1284" width="39.140625" style="3" customWidth="1"/>
    <col min="1285" max="1285" width="32.140625" style="3" customWidth="1"/>
    <col min="1286" max="1286" width="17.85546875" style="3" bestFit="1" customWidth="1"/>
    <col min="1287" max="1536" width="9.140625" style="3"/>
    <col min="1537" max="1537" width="4" style="3" bestFit="1" customWidth="1"/>
    <col min="1538" max="1538" width="26.85546875" style="3" bestFit="1" customWidth="1"/>
    <col min="1539" max="1539" width="13.85546875" style="3" bestFit="1" customWidth="1"/>
    <col min="1540" max="1540" width="39.140625" style="3" customWidth="1"/>
    <col min="1541" max="1541" width="32.140625" style="3" customWidth="1"/>
    <col min="1542" max="1542" width="17.85546875" style="3" bestFit="1" customWidth="1"/>
    <col min="1543" max="1792" width="9.140625" style="3"/>
    <col min="1793" max="1793" width="4" style="3" bestFit="1" customWidth="1"/>
    <col min="1794" max="1794" width="26.85546875" style="3" bestFit="1" customWidth="1"/>
    <col min="1795" max="1795" width="13.85546875" style="3" bestFit="1" customWidth="1"/>
    <col min="1796" max="1796" width="39.140625" style="3" customWidth="1"/>
    <col min="1797" max="1797" width="32.140625" style="3" customWidth="1"/>
    <col min="1798" max="1798" width="17.85546875" style="3" bestFit="1" customWidth="1"/>
    <col min="1799" max="2048" width="9.140625" style="3"/>
    <col min="2049" max="2049" width="4" style="3" bestFit="1" customWidth="1"/>
    <col min="2050" max="2050" width="26.85546875" style="3" bestFit="1" customWidth="1"/>
    <col min="2051" max="2051" width="13.85546875" style="3" bestFit="1" customWidth="1"/>
    <col min="2052" max="2052" width="39.140625" style="3" customWidth="1"/>
    <col min="2053" max="2053" width="32.140625" style="3" customWidth="1"/>
    <col min="2054" max="2054" width="17.85546875" style="3" bestFit="1" customWidth="1"/>
    <col min="2055" max="2304" width="9.140625" style="3"/>
    <col min="2305" max="2305" width="4" style="3" bestFit="1" customWidth="1"/>
    <col min="2306" max="2306" width="26.85546875" style="3" bestFit="1" customWidth="1"/>
    <col min="2307" max="2307" width="13.85546875" style="3" bestFit="1" customWidth="1"/>
    <col min="2308" max="2308" width="39.140625" style="3" customWidth="1"/>
    <col min="2309" max="2309" width="32.140625" style="3" customWidth="1"/>
    <col min="2310" max="2310" width="17.85546875" style="3" bestFit="1" customWidth="1"/>
    <col min="2311" max="2560" width="9.140625" style="3"/>
    <col min="2561" max="2561" width="4" style="3" bestFit="1" customWidth="1"/>
    <col min="2562" max="2562" width="26.85546875" style="3" bestFit="1" customWidth="1"/>
    <col min="2563" max="2563" width="13.85546875" style="3" bestFit="1" customWidth="1"/>
    <col min="2564" max="2564" width="39.140625" style="3" customWidth="1"/>
    <col min="2565" max="2565" width="32.140625" style="3" customWidth="1"/>
    <col min="2566" max="2566" width="17.85546875" style="3" bestFit="1" customWidth="1"/>
    <col min="2567" max="2816" width="9.140625" style="3"/>
    <col min="2817" max="2817" width="4" style="3" bestFit="1" customWidth="1"/>
    <col min="2818" max="2818" width="26.85546875" style="3" bestFit="1" customWidth="1"/>
    <col min="2819" max="2819" width="13.85546875" style="3" bestFit="1" customWidth="1"/>
    <col min="2820" max="2820" width="39.140625" style="3" customWidth="1"/>
    <col min="2821" max="2821" width="32.140625" style="3" customWidth="1"/>
    <col min="2822" max="2822" width="17.85546875" style="3" bestFit="1" customWidth="1"/>
    <col min="2823" max="3072" width="9.140625" style="3"/>
    <col min="3073" max="3073" width="4" style="3" bestFit="1" customWidth="1"/>
    <col min="3074" max="3074" width="26.85546875" style="3" bestFit="1" customWidth="1"/>
    <col min="3075" max="3075" width="13.85546875" style="3" bestFit="1" customWidth="1"/>
    <col min="3076" max="3076" width="39.140625" style="3" customWidth="1"/>
    <col min="3077" max="3077" width="32.140625" style="3" customWidth="1"/>
    <col min="3078" max="3078" width="17.85546875" style="3" bestFit="1" customWidth="1"/>
    <col min="3079" max="3328" width="9.140625" style="3"/>
    <col min="3329" max="3329" width="4" style="3" bestFit="1" customWidth="1"/>
    <col min="3330" max="3330" width="26.85546875" style="3" bestFit="1" customWidth="1"/>
    <col min="3331" max="3331" width="13.85546875" style="3" bestFit="1" customWidth="1"/>
    <col min="3332" max="3332" width="39.140625" style="3" customWidth="1"/>
    <col min="3333" max="3333" width="32.140625" style="3" customWidth="1"/>
    <col min="3334" max="3334" width="17.85546875" style="3" bestFit="1" customWidth="1"/>
    <col min="3335" max="3584" width="9.140625" style="3"/>
    <col min="3585" max="3585" width="4" style="3" bestFit="1" customWidth="1"/>
    <col min="3586" max="3586" width="26.85546875" style="3" bestFit="1" customWidth="1"/>
    <col min="3587" max="3587" width="13.85546875" style="3" bestFit="1" customWidth="1"/>
    <col min="3588" max="3588" width="39.140625" style="3" customWidth="1"/>
    <col min="3589" max="3589" width="32.140625" style="3" customWidth="1"/>
    <col min="3590" max="3590" width="17.85546875" style="3" bestFit="1" customWidth="1"/>
    <col min="3591" max="3840" width="9.140625" style="3"/>
    <col min="3841" max="3841" width="4" style="3" bestFit="1" customWidth="1"/>
    <col min="3842" max="3842" width="26.85546875" style="3" bestFit="1" customWidth="1"/>
    <col min="3843" max="3843" width="13.85546875" style="3" bestFit="1" customWidth="1"/>
    <col min="3844" max="3844" width="39.140625" style="3" customWidth="1"/>
    <col min="3845" max="3845" width="32.140625" style="3" customWidth="1"/>
    <col min="3846" max="3846" width="17.85546875" style="3" bestFit="1" customWidth="1"/>
    <col min="3847" max="4096" width="9.140625" style="3"/>
    <col min="4097" max="4097" width="4" style="3" bestFit="1" customWidth="1"/>
    <col min="4098" max="4098" width="26.85546875" style="3" bestFit="1" customWidth="1"/>
    <col min="4099" max="4099" width="13.85546875" style="3" bestFit="1" customWidth="1"/>
    <col min="4100" max="4100" width="39.140625" style="3" customWidth="1"/>
    <col min="4101" max="4101" width="32.140625" style="3" customWidth="1"/>
    <col min="4102" max="4102" width="17.85546875" style="3" bestFit="1" customWidth="1"/>
    <col min="4103" max="4352" width="9.140625" style="3"/>
    <col min="4353" max="4353" width="4" style="3" bestFit="1" customWidth="1"/>
    <col min="4354" max="4354" width="26.85546875" style="3" bestFit="1" customWidth="1"/>
    <col min="4355" max="4355" width="13.85546875" style="3" bestFit="1" customWidth="1"/>
    <col min="4356" max="4356" width="39.140625" style="3" customWidth="1"/>
    <col min="4357" max="4357" width="32.140625" style="3" customWidth="1"/>
    <col min="4358" max="4358" width="17.85546875" style="3" bestFit="1" customWidth="1"/>
    <col min="4359" max="4608" width="9.140625" style="3"/>
    <col min="4609" max="4609" width="4" style="3" bestFit="1" customWidth="1"/>
    <col min="4610" max="4610" width="26.85546875" style="3" bestFit="1" customWidth="1"/>
    <col min="4611" max="4611" width="13.85546875" style="3" bestFit="1" customWidth="1"/>
    <col min="4612" max="4612" width="39.140625" style="3" customWidth="1"/>
    <col min="4613" max="4613" width="32.140625" style="3" customWidth="1"/>
    <col min="4614" max="4614" width="17.85546875" style="3" bestFit="1" customWidth="1"/>
    <col min="4615" max="4864" width="9.140625" style="3"/>
    <col min="4865" max="4865" width="4" style="3" bestFit="1" customWidth="1"/>
    <col min="4866" max="4866" width="26.85546875" style="3" bestFit="1" customWidth="1"/>
    <col min="4867" max="4867" width="13.85546875" style="3" bestFit="1" customWidth="1"/>
    <col min="4868" max="4868" width="39.140625" style="3" customWidth="1"/>
    <col min="4869" max="4869" width="32.140625" style="3" customWidth="1"/>
    <col min="4870" max="4870" width="17.85546875" style="3" bestFit="1" customWidth="1"/>
    <col min="4871" max="5120" width="9.140625" style="3"/>
    <col min="5121" max="5121" width="4" style="3" bestFit="1" customWidth="1"/>
    <col min="5122" max="5122" width="26.85546875" style="3" bestFit="1" customWidth="1"/>
    <col min="5123" max="5123" width="13.85546875" style="3" bestFit="1" customWidth="1"/>
    <col min="5124" max="5124" width="39.140625" style="3" customWidth="1"/>
    <col min="5125" max="5125" width="32.140625" style="3" customWidth="1"/>
    <col min="5126" max="5126" width="17.85546875" style="3" bestFit="1" customWidth="1"/>
    <col min="5127" max="5376" width="9.140625" style="3"/>
    <col min="5377" max="5377" width="4" style="3" bestFit="1" customWidth="1"/>
    <col min="5378" max="5378" width="26.85546875" style="3" bestFit="1" customWidth="1"/>
    <col min="5379" max="5379" width="13.85546875" style="3" bestFit="1" customWidth="1"/>
    <col min="5380" max="5380" width="39.140625" style="3" customWidth="1"/>
    <col min="5381" max="5381" width="32.140625" style="3" customWidth="1"/>
    <col min="5382" max="5382" width="17.85546875" style="3" bestFit="1" customWidth="1"/>
    <col min="5383" max="5632" width="9.140625" style="3"/>
    <col min="5633" max="5633" width="4" style="3" bestFit="1" customWidth="1"/>
    <col min="5634" max="5634" width="26.85546875" style="3" bestFit="1" customWidth="1"/>
    <col min="5635" max="5635" width="13.85546875" style="3" bestFit="1" customWidth="1"/>
    <col min="5636" max="5636" width="39.140625" style="3" customWidth="1"/>
    <col min="5637" max="5637" width="32.140625" style="3" customWidth="1"/>
    <col min="5638" max="5638" width="17.85546875" style="3" bestFit="1" customWidth="1"/>
    <col min="5639" max="5888" width="9.140625" style="3"/>
    <col min="5889" max="5889" width="4" style="3" bestFit="1" customWidth="1"/>
    <col min="5890" max="5890" width="26.85546875" style="3" bestFit="1" customWidth="1"/>
    <col min="5891" max="5891" width="13.85546875" style="3" bestFit="1" customWidth="1"/>
    <col min="5892" max="5892" width="39.140625" style="3" customWidth="1"/>
    <col min="5893" max="5893" width="32.140625" style="3" customWidth="1"/>
    <col min="5894" max="5894" width="17.85546875" style="3" bestFit="1" customWidth="1"/>
    <col min="5895" max="6144" width="9.140625" style="3"/>
    <col min="6145" max="6145" width="4" style="3" bestFit="1" customWidth="1"/>
    <col min="6146" max="6146" width="26.85546875" style="3" bestFit="1" customWidth="1"/>
    <col min="6147" max="6147" width="13.85546875" style="3" bestFit="1" customWidth="1"/>
    <col min="6148" max="6148" width="39.140625" style="3" customWidth="1"/>
    <col min="6149" max="6149" width="32.140625" style="3" customWidth="1"/>
    <col min="6150" max="6150" width="17.85546875" style="3" bestFit="1" customWidth="1"/>
    <col min="6151" max="6400" width="9.140625" style="3"/>
    <col min="6401" max="6401" width="4" style="3" bestFit="1" customWidth="1"/>
    <col min="6402" max="6402" width="26.85546875" style="3" bestFit="1" customWidth="1"/>
    <col min="6403" max="6403" width="13.85546875" style="3" bestFit="1" customWidth="1"/>
    <col min="6404" max="6404" width="39.140625" style="3" customWidth="1"/>
    <col min="6405" max="6405" width="32.140625" style="3" customWidth="1"/>
    <col min="6406" max="6406" width="17.85546875" style="3" bestFit="1" customWidth="1"/>
    <col min="6407" max="6656" width="9.140625" style="3"/>
    <col min="6657" max="6657" width="4" style="3" bestFit="1" customWidth="1"/>
    <col min="6658" max="6658" width="26.85546875" style="3" bestFit="1" customWidth="1"/>
    <col min="6659" max="6659" width="13.85546875" style="3" bestFit="1" customWidth="1"/>
    <col min="6660" max="6660" width="39.140625" style="3" customWidth="1"/>
    <col min="6661" max="6661" width="32.140625" style="3" customWidth="1"/>
    <col min="6662" max="6662" width="17.85546875" style="3" bestFit="1" customWidth="1"/>
    <col min="6663" max="6912" width="9.140625" style="3"/>
    <col min="6913" max="6913" width="4" style="3" bestFit="1" customWidth="1"/>
    <col min="6914" max="6914" width="26.85546875" style="3" bestFit="1" customWidth="1"/>
    <col min="6915" max="6915" width="13.85546875" style="3" bestFit="1" customWidth="1"/>
    <col min="6916" max="6916" width="39.140625" style="3" customWidth="1"/>
    <col min="6917" max="6917" width="32.140625" style="3" customWidth="1"/>
    <col min="6918" max="6918" width="17.85546875" style="3" bestFit="1" customWidth="1"/>
    <col min="6919" max="7168" width="9.140625" style="3"/>
    <col min="7169" max="7169" width="4" style="3" bestFit="1" customWidth="1"/>
    <col min="7170" max="7170" width="26.85546875" style="3" bestFit="1" customWidth="1"/>
    <col min="7171" max="7171" width="13.85546875" style="3" bestFit="1" customWidth="1"/>
    <col min="7172" max="7172" width="39.140625" style="3" customWidth="1"/>
    <col min="7173" max="7173" width="32.140625" style="3" customWidth="1"/>
    <col min="7174" max="7174" width="17.85546875" style="3" bestFit="1" customWidth="1"/>
    <col min="7175" max="7424" width="9.140625" style="3"/>
    <col min="7425" max="7425" width="4" style="3" bestFit="1" customWidth="1"/>
    <col min="7426" max="7426" width="26.85546875" style="3" bestFit="1" customWidth="1"/>
    <col min="7427" max="7427" width="13.85546875" style="3" bestFit="1" customWidth="1"/>
    <col min="7428" max="7428" width="39.140625" style="3" customWidth="1"/>
    <col min="7429" max="7429" width="32.140625" style="3" customWidth="1"/>
    <col min="7430" max="7430" width="17.85546875" style="3" bestFit="1" customWidth="1"/>
    <col min="7431" max="7680" width="9.140625" style="3"/>
    <col min="7681" max="7681" width="4" style="3" bestFit="1" customWidth="1"/>
    <col min="7682" max="7682" width="26.85546875" style="3" bestFit="1" customWidth="1"/>
    <col min="7683" max="7683" width="13.85546875" style="3" bestFit="1" customWidth="1"/>
    <col min="7684" max="7684" width="39.140625" style="3" customWidth="1"/>
    <col min="7685" max="7685" width="32.140625" style="3" customWidth="1"/>
    <col min="7686" max="7686" width="17.85546875" style="3" bestFit="1" customWidth="1"/>
    <col min="7687" max="7936" width="9.140625" style="3"/>
    <col min="7937" max="7937" width="4" style="3" bestFit="1" customWidth="1"/>
    <col min="7938" max="7938" width="26.85546875" style="3" bestFit="1" customWidth="1"/>
    <col min="7939" max="7939" width="13.85546875" style="3" bestFit="1" customWidth="1"/>
    <col min="7940" max="7940" width="39.140625" style="3" customWidth="1"/>
    <col min="7941" max="7941" width="32.140625" style="3" customWidth="1"/>
    <col min="7942" max="7942" width="17.85546875" style="3" bestFit="1" customWidth="1"/>
    <col min="7943" max="8192" width="9.140625" style="3"/>
    <col min="8193" max="8193" width="4" style="3" bestFit="1" customWidth="1"/>
    <col min="8194" max="8194" width="26.85546875" style="3" bestFit="1" customWidth="1"/>
    <col min="8195" max="8195" width="13.85546875" style="3" bestFit="1" customWidth="1"/>
    <col min="8196" max="8196" width="39.140625" style="3" customWidth="1"/>
    <col min="8197" max="8197" width="32.140625" style="3" customWidth="1"/>
    <col min="8198" max="8198" width="17.85546875" style="3" bestFit="1" customWidth="1"/>
    <col min="8199" max="8448" width="9.140625" style="3"/>
    <col min="8449" max="8449" width="4" style="3" bestFit="1" customWidth="1"/>
    <col min="8450" max="8450" width="26.85546875" style="3" bestFit="1" customWidth="1"/>
    <col min="8451" max="8451" width="13.85546875" style="3" bestFit="1" customWidth="1"/>
    <col min="8452" max="8452" width="39.140625" style="3" customWidth="1"/>
    <col min="8453" max="8453" width="32.140625" style="3" customWidth="1"/>
    <col min="8454" max="8454" width="17.85546875" style="3" bestFit="1" customWidth="1"/>
    <col min="8455" max="8704" width="9.140625" style="3"/>
    <col min="8705" max="8705" width="4" style="3" bestFit="1" customWidth="1"/>
    <col min="8706" max="8706" width="26.85546875" style="3" bestFit="1" customWidth="1"/>
    <col min="8707" max="8707" width="13.85546875" style="3" bestFit="1" customWidth="1"/>
    <col min="8708" max="8708" width="39.140625" style="3" customWidth="1"/>
    <col min="8709" max="8709" width="32.140625" style="3" customWidth="1"/>
    <col min="8710" max="8710" width="17.85546875" style="3" bestFit="1" customWidth="1"/>
    <col min="8711" max="8960" width="9.140625" style="3"/>
    <col min="8961" max="8961" width="4" style="3" bestFit="1" customWidth="1"/>
    <col min="8962" max="8962" width="26.85546875" style="3" bestFit="1" customWidth="1"/>
    <col min="8963" max="8963" width="13.85546875" style="3" bestFit="1" customWidth="1"/>
    <col min="8964" max="8964" width="39.140625" style="3" customWidth="1"/>
    <col min="8965" max="8965" width="32.140625" style="3" customWidth="1"/>
    <col min="8966" max="8966" width="17.85546875" style="3" bestFit="1" customWidth="1"/>
    <col min="8967" max="9216" width="9.140625" style="3"/>
    <col min="9217" max="9217" width="4" style="3" bestFit="1" customWidth="1"/>
    <col min="9218" max="9218" width="26.85546875" style="3" bestFit="1" customWidth="1"/>
    <col min="9219" max="9219" width="13.85546875" style="3" bestFit="1" customWidth="1"/>
    <col min="9220" max="9220" width="39.140625" style="3" customWidth="1"/>
    <col min="9221" max="9221" width="32.140625" style="3" customWidth="1"/>
    <col min="9222" max="9222" width="17.85546875" style="3" bestFit="1" customWidth="1"/>
    <col min="9223" max="9472" width="9.140625" style="3"/>
    <col min="9473" max="9473" width="4" style="3" bestFit="1" customWidth="1"/>
    <col min="9474" max="9474" width="26.85546875" style="3" bestFit="1" customWidth="1"/>
    <col min="9475" max="9475" width="13.85546875" style="3" bestFit="1" customWidth="1"/>
    <col min="9476" max="9476" width="39.140625" style="3" customWidth="1"/>
    <col min="9477" max="9477" width="32.140625" style="3" customWidth="1"/>
    <col min="9478" max="9478" width="17.85546875" style="3" bestFit="1" customWidth="1"/>
    <col min="9479" max="9728" width="9.140625" style="3"/>
    <col min="9729" max="9729" width="4" style="3" bestFit="1" customWidth="1"/>
    <col min="9730" max="9730" width="26.85546875" style="3" bestFit="1" customWidth="1"/>
    <col min="9731" max="9731" width="13.85546875" style="3" bestFit="1" customWidth="1"/>
    <col min="9732" max="9732" width="39.140625" style="3" customWidth="1"/>
    <col min="9733" max="9733" width="32.140625" style="3" customWidth="1"/>
    <col min="9734" max="9734" width="17.85546875" style="3" bestFit="1" customWidth="1"/>
    <col min="9735" max="9984" width="9.140625" style="3"/>
    <col min="9985" max="9985" width="4" style="3" bestFit="1" customWidth="1"/>
    <col min="9986" max="9986" width="26.85546875" style="3" bestFit="1" customWidth="1"/>
    <col min="9987" max="9987" width="13.85546875" style="3" bestFit="1" customWidth="1"/>
    <col min="9988" max="9988" width="39.140625" style="3" customWidth="1"/>
    <col min="9989" max="9989" width="32.140625" style="3" customWidth="1"/>
    <col min="9990" max="9990" width="17.85546875" style="3" bestFit="1" customWidth="1"/>
    <col min="9991" max="10240" width="9.140625" style="3"/>
    <col min="10241" max="10241" width="4" style="3" bestFit="1" customWidth="1"/>
    <col min="10242" max="10242" width="26.85546875" style="3" bestFit="1" customWidth="1"/>
    <col min="10243" max="10243" width="13.85546875" style="3" bestFit="1" customWidth="1"/>
    <col min="10244" max="10244" width="39.140625" style="3" customWidth="1"/>
    <col min="10245" max="10245" width="32.140625" style="3" customWidth="1"/>
    <col min="10246" max="10246" width="17.85546875" style="3" bestFit="1" customWidth="1"/>
    <col min="10247" max="10496" width="9.140625" style="3"/>
    <col min="10497" max="10497" width="4" style="3" bestFit="1" customWidth="1"/>
    <col min="10498" max="10498" width="26.85546875" style="3" bestFit="1" customWidth="1"/>
    <col min="10499" max="10499" width="13.85546875" style="3" bestFit="1" customWidth="1"/>
    <col min="10500" max="10500" width="39.140625" style="3" customWidth="1"/>
    <col min="10501" max="10501" width="32.140625" style="3" customWidth="1"/>
    <col min="10502" max="10502" width="17.85546875" style="3" bestFit="1" customWidth="1"/>
    <col min="10503" max="10752" width="9.140625" style="3"/>
    <col min="10753" max="10753" width="4" style="3" bestFit="1" customWidth="1"/>
    <col min="10754" max="10754" width="26.85546875" style="3" bestFit="1" customWidth="1"/>
    <col min="10755" max="10755" width="13.85546875" style="3" bestFit="1" customWidth="1"/>
    <col min="10756" max="10756" width="39.140625" style="3" customWidth="1"/>
    <col min="10757" max="10757" width="32.140625" style="3" customWidth="1"/>
    <col min="10758" max="10758" width="17.85546875" style="3" bestFit="1" customWidth="1"/>
    <col min="10759" max="11008" width="9.140625" style="3"/>
    <col min="11009" max="11009" width="4" style="3" bestFit="1" customWidth="1"/>
    <col min="11010" max="11010" width="26.85546875" style="3" bestFit="1" customWidth="1"/>
    <col min="11011" max="11011" width="13.85546875" style="3" bestFit="1" customWidth="1"/>
    <col min="11012" max="11012" width="39.140625" style="3" customWidth="1"/>
    <col min="11013" max="11013" width="32.140625" style="3" customWidth="1"/>
    <col min="11014" max="11014" width="17.85546875" style="3" bestFit="1" customWidth="1"/>
    <col min="11015" max="11264" width="9.140625" style="3"/>
    <col min="11265" max="11265" width="4" style="3" bestFit="1" customWidth="1"/>
    <col min="11266" max="11266" width="26.85546875" style="3" bestFit="1" customWidth="1"/>
    <col min="11267" max="11267" width="13.85546875" style="3" bestFit="1" customWidth="1"/>
    <col min="11268" max="11268" width="39.140625" style="3" customWidth="1"/>
    <col min="11269" max="11269" width="32.140625" style="3" customWidth="1"/>
    <col min="11270" max="11270" width="17.85546875" style="3" bestFit="1" customWidth="1"/>
    <col min="11271" max="11520" width="9.140625" style="3"/>
    <col min="11521" max="11521" width="4" style="3" bestFit="1" customWidth="1"/>
    <col min="11522" max="11522" width="26.85546875" style="3" bestFit="1" customWidth="1"/>
    <col min="11523" max="11523" width="13.85546875" style="3" bestFit="1" customWidth="1"/>
    <col min="11524" max="11524" width="39.140625" style="3" customWidth="1"/>
    <col min="11525" max="11525" width="32.140625" style="3" customWidth="1"/>
    <col min="11526" max="11526" width="17.85546875" style="3" bestFit="1" customWidth="1"/>
    <col min="11527" max="11776" width="9.140625" style="3"/>
    <col min="11777" max="11777" width="4" style="3" bestFit="1" customWidth="1"/>
    <col min="11778" max="11778" width="26.85546875" style="3" bestFit="1" customWidth="1"/>
    <col min="11779" max="11779" width="13.85546875" style="3" bestFit="1" customWidth="1"/>
    <col min="11780" max="11780" width="39.140625" style="3" customWidth="1"/>
    <col min="11781" max="11781" width="32.140625" style="3" customWidth="1"/>
    <col min="11782" max="11782" width="17.85546875" style="3" bestFit="1" customWidth="1"/>
    <col min="11783" max="12032" width="9.140625" style="3"/>
    <col min="12033" max="12033" width="4" style="3" bestFit="1" customWidth="1"/>
    <col min="12034" max="12034" width="26.85546875" style="3" bestFit="1" customWidth="1"/>
    <col min="12035" max="12035" width="13.85546875" style="3" bestFit="1" customWidth="1"/>
    <col min="12036" max="12036" width="39.140625" style="3" customWidth="1"/>
    <col min="12037" max="12037" width="32.140625" style="3" customWidth="1"/>
    <col min="12038" max="12038" width="17.85546875" style="3" bestFit="1" customWidth="1"/>
    <col min="12039" max="12288" width="9.140625" style="3"/>
    <col min="12289" max="12289" width="4" style="3" bestFit="1" customWidth="1"/>
    <col min="12290" max="12290" width="26.85546875" style="3" bestFit="1" customWidth="1"/>
    <col min="12291" max="12291" width="13.85546875" style="3" bestFit="1" customWidth="1"/>
    <col min="12292" max="12292" width="39.140625" style="3" customWidth="1"/>
    <col min="12293" max="12293" width="32.140625" style="3" customWidth="1"/>
    <col min="12294" max="12294" width="17.85546875" style="3" bestFit="1" customWidth="1"/>
    <col min="12295" max="12544" width="9.140625" style="3"/>
    <col min="12545" max="12545" width="4" style="3" bestFit="1" customWidth="1"/>
    <col min="12546" max="12546" width="26.85546875" style="3" bestFit="1" customWidth="1"/>
    <col min="12547" max="12547" width="13.85546875" style="3" bestFit="1" customWidth="1"/>
    <col min="12548" max="12548" width="39.140625" style="3" customWidth="1"/>
    <col min="12549" max="12549" width="32.140625" style="3" customWidth="1"/>
    <col min="12550" max="12550" width="17.85546875" style="3" bestFit="1" customWidth="1"/>
    <col min="12551" max="12800" width="9.140625" style="3"/>
    <col min="12801" max="12801" width="4" style="3" bestFit="1" customWidth="1"/>
    <col min="12802" max="12802" width="26.85546875" style="3" bestFit="1" customWidth="1"/>
    <col min="12803" max="12803" width="13.85546875" style="3" bestFit="1" customWidth="1"/>
    <col min="12804" max="12804" width="39.140625" style="3" customWidth="1"/>
    <col min="12805" max="12805" width="32.140625" style="3" customWidth="1"/>
    <col min="12806" max="12806" width="17.85546875" style="3" bestFit="1" customWidth="1"/>
    <col min="12807" max="13056" width="9.140625" style="3"/>
    <col min="13057" max="13057" width="4" style="3" bestFit="1" customWidth="1"/>
    <col min="13058" max="13058" width="26.85546875" style="3" bestFit="1" customWidth="1"/>
    <col min="13059" max="13059" width="13.85546875" style="3" bestFit="1" customWidth="1"/>
    <col min="13060" max="13060" width="39.140625" style="3" customWidth="1"/>
    <col min="13061" max="13061" width="32.140625" style="3" customWidth="1"/>
    <col min="13062" max="13062" width="17.85546875" style="3" bestFit="1" customWidth="1"/>
    <col min="13063" max="13312" width="9.140625" style="3"/>
    <col min="13313" max="13313" width="4" style="3" bestFit="1" customWidth="1"/>
    <col min="13314" max="13314" width="26.85546875" style="3" bestFit="1" customWidth="1"/>
    <col min="13315" max="13315" width="13.85546875" style="3" bestFit="1" customWidth="1"/>
    <col min="13316" max="13316" width="39.140625" style="3" customWidth="1"/>
    <col min="13317" max="13317" width="32.140625" style="3" customWidth="1"/>
    <col min="13318" max="13318" width="17.85546875" style="3" bestFit="1" customWidth="1"/>
    <col min="13319" max="13568" width="9.140625" style="3"/>
    <col min="13569" max="13569" width="4" style="3" bestFit="1" customWidth="1"/>
    <col min="13570" max="13570" width="26.85546875" style="3" bestFit="1" customWidth="1"/>
    <col min="13571" max="13571" width="13.85546875" style="3" bestFit="1" customWidth="1"/>
    <col min="13572" max="13572" width="39.140625" style="3" customWidth="1"/>
    <col min="13573" max="13573" width="32.140625" style="3" customWidth="1"/>
    <col min="13574" max="13574" width="17.85546875" style="3" bestFit="1" customWidth="1"/>
    <col min="13575" max="13824" width="9.140625" style="3"/>
    <col min="13825" max="13825" width="4" style="3" bestFit="1" customWidth="1"/>
    <col min="13826" max="13826" width="26.85546875" style="3" bestFit="1" customWidth="1"/>
    <col min="13827" max="13827" width="13.85546875" style="3" bestFit="1" customWidth="1"/>
    <col min="13828" max="13828" width="39.140625" style="3" customWidth="1"/>
    <col min="13829" max="13829" width="32.140625" style="3" customWidth="1"/>
    <col min="13830" max="13830" width="17.85546875" style="3" bestFit="1" customWidth="1"/>
    <col min="13831" max="14080" width="9.140625" style="3"/>
    <col min="14081" max="14081" width="4" style="3" bestFit="1" customWidth="1"/>
    <col min="14082" max="14082" width="26.85546875" style="3" bestFit="1" customWidth="1"/>
    <col min="14083" max="14083" width="13.85546875" style="3" bestFit="1" customWidth="1"/>
    <col min="14084" max="14084" width="39.140625" style="3" customWidth="1"/>
    <col min="14085" max="14085" width="32.140625" style="3" customWidth="1"/>
    <col min="14086" max="14086" width="17.85546875" style="3" bestFit="1" customWidth="1"/>
    <col min="14087" max="14336" width="9.140625" style="3"/>
    <col min="14337" max="14337" width="4" style="3" bestFit="1" customWidth="1"/>
    <col min="14338" max="14338" width="26.85546875" style="3" bestFit="1" customWidth="1"/>
    <col min="14339" max="14339" width="13.85546875" style="3" bestFit="1" customWidth="1"/>
    <col min="14340" max="14340" width="39.140625" style="3" customWidth="1"/>
    <col min="14341" max="14341" width="32.140625" style="3" customWidth="1"/>
    <col min="14342" max="14342" width="17.85546875" style="3" bestFit="1" customWidth="1"/>
    <col min="14343" max="14592" width="9.140625" style="3"/>
    <col min="14593" max="14593" width="4" style="3" bestFit="1" customWidth="1"/>
    <col min="14594" max="14594" width="26.85546875" style="3" bestFit="1" customWidth="1"/>
    <col min="14595" max="14595" width="13.85546875" style="3" bestFit="1" customWidth="1"/>
    <col min="14596" max="14596" width="39.140625" style="3" customWidth="1"/>
    <col min="14597" max="14597" width="32.140625" style="3" customWidth="1"/>
    <col min="14598" max="14598" width="17.85546875" style="3" bestFit="1" customWidth="1"/>
    <col min="14599" max="14848" width="9.140625" style="3"/>
    <col min="14849" max="14849" width="4" style="3" bestFit="1" customWidth="1"/>
    <col min="14850" max="14850" width="26.85546875" style="3" bestFit="1" customWidth="1"/>
    <col min="14851" max="14851" width="13.85546875" style="3" bestFit="1" customWidth="1"/>
    <col min="14852" max="14852" width="39.140625" style="3" customWidth="1"/>
    <col min="14853" max="14853" width="32.140625" style="3" customWidth="1"/>
    <col min="14854" max="14854" width="17.85546875" style="3" bestFit="1" customWidth="1"/>
    <col min="14855" max="15104" width="9.140625" style="3"/>
    <col min="15105" max="15105" width="4" style="3" bestFit="1" customWidth="1"/>
    <col min="15106" max="15106" width="26.85546875" style="3" bestFit="1" customWidth="1"/>
    <col min="15107" max="15107" width="13.85546875" style="3" bestFit="1" customWidth="1"/>
    <col min="15108" max="15108" width="39.140625" style="3" customWidth="1"/>
    <col min="15109" max="15109" width="32.140625" style="3" customWidth="1"/>
    <col min="15110" max="15110" width="17.85546875" style="3" bestFit="1" customWidth="1"/>
    <col min="15111" max="15360" width="9.140625" style="3"/>
    <col min="15361" max="15361" width="4" style="3" bestFit="1" customWidth="1"/>
    <col min="15362" max="15362" width="26.85546875" style="3" bestFit="1" customWidth="1"/>
    <col min="15363" max="15363" width="13.85546875" style="3" bestFit="1" customWidth="1"/>
    <col min="15364" max="15364" width="39.140625" style="3" customWidth="1"/>
    <col min="15365" max="15365" width="32.140625" style="3" customWidth="1"/>
    <col min="15366" max="15366" width="17.85546875" style="3" bestFit="1" customWidth="1"/>
    <col min="15367" max="15616" width="9.140625" style="3"/>
    <col min="15617" max="15617" width="4" style="3" bestFit="1" customWidth="1"/>
    <col min="15618" max="15618" width="26.85546875" style="3" bestFit="1" customWidth="1"/>
    <col min="15619" max="15619" width="13.85546875" style="3" bestFit="1" customWidth="1"/>
    <col min="15620" max="15620" width="39.140625" style="3" customWidth="1"/>
    <col min="15621" max="15621" width="32.140625" style="3" customWidth="1"/>
    <col min="15622" max="15622" width="17.85546875" style="3" bestFit="1" customWidth="1"/>
    <col min="15623" max="15872" width="9.140625" style="3"/>
    <col min="15873" max="15873" width="4" style="3" bestFit="1" customWidth="1"/>
    <col min="15874" max="15874" width="26.85546875" style="3" bestFit="1" customWidth="1"/>
    <col min="15875" max="15875" width="13.85546875" style="3" bestFit="1" customWidth="1"/>
    <col min="15876" max="15876" width="39.140625" style="3" customWidth="1"/>
    <col min="15877" max="15877" width="32.140625" style="3" customWidth="1"/>
    <col min="15878" max="15878" width="17.85546875" style="3" bestFit="1" customWidth="1"/>
    <col min="15879" max="16128" width="9.140625" style="3"/>
    <col min="16129" max="16129" width="4" style="3" bestFit="1" customWidth="1"/>
    <col min="16130" max="16130" width="26.85546875" style="3" bestFit="1" customWidth="1"/>
    <col min="16131" max="16131" width="13.85546875" style="3" bestFit="1" customWidth="1"/>
    <col min="16132" max="16132" width="39.140625" style="3" customWidth="1"/>
    <col min="16133" max="16133" width="32.140625" style="3" customWidth="1"/>
    <col min="16134" max="16134" width="17.85546875" style="3" bestFit="1" customWidth="1"/>
    <col min="16135" max="16384" width="9.140625" style="3"/>
  </cols>
  <sheetData>
    <row r="1" spans="1:6" s="1" customFormat="1">
      <c r="A1" s="9"/>
      <c r="B1" s="2" t="s">
        <v>22</v>
      </c>
      <c r="C1" s="2" t="s">
        <v>23</v>
      </c>
      <c r="D1" s="2" t="s">
        <v>24</v>
      </c>
      <c r="E1" s="2" t="s">
        <v>25</v>
      </c>
      <c r="F1" s="2" t="s">
        <v>26</v>
      </c>
    </row>
    <row r="2" spans="1:6" s="1" customFormat="1">
      <c r="A2" s="10">
        <v>1</v>
      </c>
      <c r="B2" s="3" t="s">
        <v>27</v>
      </c>
      <c r="C2" s="4" t="s">
        <v>20</v>
      </c>
      <c r="D2" s="3" t="s">
        <v>28</v>
      </c>
      <c r="E2" s="3" t="s">
        <v>29</v>
      </c>
      <c r="F2" s="5">
        <v>75743567000157</v>
      </c>
    </row>
    <row r="3" spans="1:6">
      <c r="A3" s="10">
        <f>A2+1</f>
        <v>2</v>
      </c>
      <c r="B3" s="3" t="s">
        <v>30</v>
      </c>
      <c r="C3" s="4" t="s">
        <v>31</v>
      </c>
      <c r="D3" s="3" t="s">
        <v>32</v>
      </c>
      <c r="E3" s="3" t="s">
        <v>33</v>
      </c>
      <c r="F3" s="5">
        <v>76105642000117</v>
      </c>
    </row>
    <row r="4" spans="1:6">
      <c r="A4" s="10">
        <f t="shared" ref="A4:A67" si="0">A3+1</f>
        <v>3</v>
      </c>
      <c r="B4" s="3" t="s">
        <v>34</v>
      </c>
      <c r="C4" s="4" t="s">
        <v>31</v>
      </c>
      <c r="D4" s="3" t="s">
        <v>32</v>
      </c>
      <c r="E4" s="3" t="s">
        <v>33</v>
      </c>
      <c r="F4" s="5">
        <v>76105667000110</v>
      </c>
    </row>
    <row r="5" spans="1:6">
      <c r="A5" s="10">
        <f t="shared" si="0"/>
        <v>4</v>
      </c>
      <c r="B5" s="3" t="s">
        <v>35</v>
      </c>
      <c r="C5" s="4" t="s">
        <v>31</v>
      </c>
      <c r="D5" s="3" t="s">
        <v>32</v>
      </c>
      <c r="E5" s="3" t="s">
        <v>33</v>
      </c>
      <c r="F5" s="5">
        <v>76105659000174</v>
      </c>
    </row>
    <row r="6" spans="1:6">
      <c r="A6" s="10">
        <f t="shared" si="0"/>
        <v>5</v>
      </c>
      <c r="B6" s="3" t="s">
        <v>36</v>
      </c>
      <c r="C6" s="4" t="s">
        <v>37</v>
      </c>
      <c r="D6" s="3" t="s">
        <v>38</v>
      </c>
      <c r="E6" s="3" t="s">
        <v>39</v>
      </c>
      <c r="F6" s="5">
        <v>78069143000147</v>
      </c>
    </row>
    <row r="7" spans="1:6">
      <c r="A7" s="10">
        <f t="shared" si="0"/>
        <v>6</v>
      </c>
      <c r="B7" s="3" t="s">
        <v>40</v>
      </c>
      <c r="C7" s="4" t="s">
        <v>41</v>
      </c>
      <c r="D7" s="3" t="s">
        <v>42</v>
      </c>
      <c r="E7" s="3" t="s">
        <v>43</v>
      </c>
      <c r="F7" s="5">
        <v>95640736000130</v>
      </c>
    </row>
    <row r="8" spans="1:6">
      <c r="A8" s="10">
        <f t="shared" si="0"/>
        <v>7</v>
      </c>
      <c r="B8" s="3" t="s">
        <v>44</v>
      </c>
      <c r="C8" s="4" t="s">
        <v>41</v>
      </c>
      <c r="D8" s="3" t="s">
        <v>45</v>
      </c>
      <c r="E8" s="3" t="s">
        <v>43</v>
      </c>
      <c r="F8" s="5">
        <v>76279967000116</v>
      </c>
    </row>
    <row r="9" spans="1:6">
      <c r="A9" s="10">
        <f t="shared" si="0"/>
        <v>8</v>
      </c>
      <c r="B9" s="3" t="s">
        <v>46</v>
      </c>
      <c r="C9" s="4" t="s">
        <v>41</v>
      </c>
      <c r="D9" s="3" t="s">
        <v>42</v>
      </c>
      <c r="E9" s="3" t="s">
        <v>43</v>
      </c>
      <c r="F9" s="5">
        <v>76247352000108</v>
      </c>
    </row>
    <row r="10" spans="1:6">
      <c r="A10" s="10">
        <f t="shared" si="0"/>
        <v>9</v>
      </c>
      <c r="B10" s="3" t="s">
        <v>47</v>
      </c>
      <c r="C10" s="4" t="s">
        <v>41</v>
      </c>
      <c r="D10" s="3" t="s">
        <v>42</v>
      </c>
      <c r="E10" s="3" t="s">
        <v>43</v>
      </c>
      <c r="F10" s="5">
        <v>81478059000191</v>
      </c>
    </row>
    <row r="11" spans="1:6">
      <c r="A11" s="10">
        <f t="shared" si="0"/>
        <v>10</v>
      </c>
      <c r="B11" s="3" t="s">
        <v>48</v>
      </c>
      <c r="C11" s="4" t="s">
        <v>20</v>
      </c>
      <c r="D11" s="3" t="s">
        <v>49</v>
      </c>
      <c r="E11" s="3" t="s">
        <v>29</v>
      </c>
      <c r="F11" s="5">
        <v>75132860000188</v>
      </c>
    </row>
    <row r="12" spans="1:6">
      <c r="A12" s="10">
        <f t="shared" si="0"/>
        <v>11</v>
      </c>
      <c r="B12" s="3" t="s">
        <v>50</v>
      </c>
      <c r="C12" s="4" t="s">
        <v>41</v>
      </c>
      <c r="D12" s="3" t="s">
        <v>45</v>
      </c>
      <c r="E12" s="3" t="s">
        <v>43</v>
      </c>
      <c r="F12" s="5">
        <v>75475038000110</v>
      </c>
    </row>
    <row r="13" spans="1:6">
      <c r="A13" s="10">
        <f t="shared" si="0"/>
        <v>12</v>
      </c>
      <c r="B13" s="3" t="s">
        <v>51</v>
      </c>
      <c r="C13" s="4" t="s">
        <v>52</v>
      </c>
      <c r="D13" s="3" t="s">
        <v>53</v>
      </c>
      <c r="E13" s="3" t="s">
        <v>54</v>
      </c>
      <c r="F13" s="5">
        <v>77817054000179</v>
      </c>
    </row>
    <row r="14" spans="1:6">
      <c r="A14" s="10">
        <f t="shared" si="0"/>
        <v>13</v>
      </c>
      <c r="B14" s="3" t="s">
        <v>55</v>
      </c>
      <c r="C14" s="4" t="s">
        <v>56</v>
      </c>
      <c r="D14" s="3" t="s">
        <v>57</v>
      </c>
      <c r="E14" s="3" t="s">
        <v>58</v>
      </c>
      <c r="F14" s="5">
        <v>95594800000194</v>
      </c>
    </row>
    <row r="15" spans="1:6">
      <c r="A15" s="10">
        <f t="shared" si="0"/>
        <v>14</v>
      </c>
      <c r="B15" s="3" t="s">
        <v>59</v>
      </c>
      <c r="C15" s="4" t="s">
        <v>20</v>
      </c>
      <c r="D15" s="3" t="s">
        <v>28</v>
      </c>
      <c r="E15" s="3" t="s">
        <v>29</v>
      </c>
      <c r="F15" s="5">
        <v>76235761000194</v>
      </c>
    </row>
    <row r="16" spans="1:6">
      <c r="A16" s="10">
        <f t="shared" si="0"/>
        <v>15</v>
      </c>
      <c r="B16" s="3" t="s">
        <v>60</v>
      </c>
      <c r="C16" s="4" t="s">
        <v>41</v>
      </c>
      <c r="D16" s="3" t="s">
        <v>61</v>
      </c>
      <c r="E16" s="3" t="s">
        <v>43</v>
      </c>
      <c r="F16" s="5">
        <v>95642286000115</v>
      </c>
    </row>
    <row r="17" spans="1:6">
      <c r="A17" s="10">
        <f t="shared" si="0"/>
        <v>16</v>
      </c>
      <c r="B17" s="3" t="s">
        <v>62</v>
      </c>
      <c r="C17" s="4" t="s">
        <v>31</v>
      </c>
      <c r="D17" s="3" t="s">
        <v>63</v>
      </c>
      <c r="E17" s="3" t="s">
        <v>33</v>
      </c>
      <c r="F17" s="5">
        <v>76022516000107</v>
      </c>
    </row>
    <row r="18" spans="1:6">
      <c r="A18" s="10">
        <f t="shared" si="0"/>
        <v>17</v>
      </c>
      <c r="B18" s="3" t="s">
        <v>64</v>
      </c>
      <c r="C18" s="4" t="s">
        <v>65</v>
      </c>
      <c r="D18" s="3" t="s">
        <v>66</v>
      </c>
      <c r="E18" s="3" t="s">
        <v>67</v>
      </c>
      <c r="F18" s="5">
        <v>76020460000143</v>
      </c>
    </row>
    <row r="19" spans="1:6">
      <c r="A19" s="10">
        <f t="shared" si="0"/>
        <v>18</v>
      </c>
      <c r="B19" s="3" t="s">
        <v>68</v>
      </c>
      <c r="C19" s="4" t="s">
        <v>20</v>
      </c>
      <c r="D19" s="3" t="s">
        <v>69</v>
      </c>
      <c r="E19" s="3" t="s">
        <v>29</v>
      </c>
      <c r="F19" s="5">
        <v>75771253000168</v>
      </c>
    </row>
    <row r="20" spans="1:6">
      <c r="A20" s="10">
        <f t="shared" si="0"/>
        <v>19</v>
      </c>
      <c r="B20" s="3" t="s">
        <v>70</v>
      </c>
      <c r="C20" s="4" t="s">
        <v>20</v>
      </c>
      <c r="D20" s="3" t="s">
        <v>49</v>
      </c>
      <c r="E20" s="3" t="s">
        <v>29</v>
      </c>
      <c r="F20" s="5">
        <v>76958966000106</v>
      </c>
    </row>
    <row r="21" spans="1:6">
      <c r="A21" s="10">
        <f t="shared" si="0"/>
        <v>20</v>
      </c>
      <c r="B21" s="3" t="s">
        <v>71</v>
      </c>
      <c r="C21" s="4" t="s">
        <v>65</v>
      </c>
      <c r="D21" s="3" t="s">
        <v>72</v>
      </c>
      <c r="E21" s="3" t="s">
        <v>67</v>
      </c>
      <c r="F21" s="5">
        <v>75658377000131</v>
      </c>
    </row>
    <row r="22" spans="1:6">
      <c r="A22" s="10">
        <f t="shared" si="0"/>
        <v>21</v>
      </c>
      <c r="B22" s="3" t="s">
        <v>73</v>
      </c>
      <c r="C22" s="4" t="s">
        <v>20</v>
      </c>
      <c r="D22" s="3" t="s">
        <v>69</v>
      </c>
      <c r="E22" s="3" t="s">
        <v>29</v>
      </c>
      <c r="F22" s="4">
        <v>1612388000144</v>
      </c>
    </row>
    <row r="23" spans="1:6">
      <c r="A23" s="10">
        <f t="shared" si="0"/>
        <v>22</v>
      </c>
      <c r="B23" s="3" t="s">
        <v>74</v>
      </c>
      <c r="C23" s="4" t="s">
        <v>41</v>
      </c>
      <c r="D23" s="3" t="s">
        <v>75</v>
      </c>
      <c r="E23" s="3" t="s">
        <v>43</v>
      </c>
      <c r="F23" s="5">
        <v>75359760000199</v>
      </c>
    </row>
    <row r="24" spans="1:6">
      <c r="A24" s="10">
        <f t="shared" si="0"/>
        <v>23</v>
      </c>
      <c r="B24" s="3" t="s">
        <v>76</v>
      </c>
      <c r="C24" s="4" t="s">
        <v>31</v>
      </c>
      <c r="D24" s="3" t="s">
        <v>32</v>
      </c>
      <c r="E24" s="3" t="s">
        <v>33</v>
      </c>
      <c r="F24" s="5">
        <v>76105535000199</v>
      </c>
    </row>
    <row r="25" spans="1:6">
      <c r="A25" s="10">
        <f t="shared" si="0"/>
        <v>24</v>
      </c>
      <c r="B25" s="3" t="s">
        <v>77</v>
      </c>
      <c r="C25" s="4" t="s">
        <v>20</v>
      </c>
      <c r="D25" s="3" t="s">
        <v>69</v>
      </c>
      <c r="E25" s="3" t="s">
        <v>29</v>
      </c>
      <c r="F25" s="4">
        <v>1612453000131</v>
      </c>
    </row>
    <row r="26" spans="1:6">
      <c r="A26" s="10">
        <f t="shared" si="0"/>
        <v>25</v>
      </c>
      <c r="B26" s="3" t="s">
        <v>78</v>
      </c>
      <c r="C26" s="4" t="s">
        <v>20</v>
      </c>
      <c r="D26" s="3" t="s">
        <v>79</v>
      </c>
      <c r="E26" s="3" t="s">
        <v>29</v>
      </c>
      <c r="F26" s="5">
        <v>76290709000130</v>
      </c>
    </row>
    <row r="27" spans="1:6">
      <c r="A27" s="10">
        <f t="shared" si="0"/>
        <v>26</v>
      </c>
      <c r="B27" s="3" t="s">
        <v>80</v>
      </c>
      <c r="C27" s="4" t="s">
        <v>56</v>
      </c>
      <c r="D27" s="3" t="s">
        <v>57</v>
      </c>
      <c r="E27" s="3" t="s">
        <v>58</v>
      </c>
      <c r="F27" s="5">
        <v>76208479000118</v>
      </c>
    </row>
    <row r="28" spans="1:6">
      <c r="A28" s="10">
        <f t="shared" si="0"/>
        <v>27</v>
      </c>
      <c r="B28" s="3" t="s">
        <v>81</v>
      </c>
      <c r="C28" s="4" t="s">
        <v>41</v>
      </c>
      <c r="D28" s="3" t="s">
        <v>61</v>
      </c>
      <c r="E28" s="3" t="s">
        <v>43</v>
      </c>
      <c r="F28" s="5">
        <v>75743377000130</v>
      </c>
    </row>
    <row r="29" spans="1:6">
      <c r="A29" s="10">
        <f t="shared" si="0"/>
        <v>28</v>
      </c>
      <c r="B29" s="3" t="s">
        <v>82</v>
      </c>
      <c r="C29" s="4" t="s">
        <v>41</v>
      </c>
      <c r="D29" s="3" t="s">
        <v>61</v>
      </c>
      <c r="E29" s="3" t="s">
        <v>43</v>
      </c>
      <c r="F29" s="5">
        <v>75731018000162</v>
      </c>
    </row>
    <row r="30" spans="1:6">
      <c r="A30" s="10">
        <f t="shared" si="0"/>
        <v>29</v>
      </c>
      <c r="B30" s="3" t="s">
        <v>83</v>
      </c>
      <c r="C30" s="4" t="s">
        <v>31</v>
      </c>
      <c r="D30" s="3" t="s">
        <v>32</v>
      </c>
      <c r="E30" s="3" t="s">
        <v>33</v>
      </c>
      <c r="F30" s="5">
        <v>76105527000142</v>
      </c>
    </row>
    <row r="31" spans="1:6">
      <c r="A31" s="10">
        <f t="shared" si="0"/>
        <v>30</v>
      </c>
      <c r="B31" s="3" t="s">
        <v>84</v>
      </c>
      <c r="C31" s="4" t="s">
        <v>20</v>
      </c>
      <c r="D31" s="3" t="s">
        <v>79</v>
      </c>
      <c r="E31" s="3" t="s">
        <v>29</v>
      </c>
      <c r="F31" s="5">
        <v>76235753000148</v>
      </c>
    </row>
    <row r="32" spans="1:6">
      <c r="A32" s="10">
        <f t="shared" si="0"/>
        <v>31</v>
      </c>
      <c r="B32" s="3" t="s">
        <v>85</v>
      </c>
      <c r="C32" s="4" t="s">
        <v>41</v>
      </c>
      <c r="D32" s="3" t="s">
        <v>75</v>
      </c>
      <c r="E32" s="3" t="s">
        <v>43</v>
      </c>
      <c r="F32" s="5">
        <v>76950062000126</v>
      </c>
    </row>
    <row r="33" spans="1:6">
      <c r="A33" s="10">
        <f t="shared" si="0"/>
        <v>32</v>
      </c>
      <c r="B33" s="3" t="s">
        <v>86</v>
      </c>
      <c r="C33" s="4" t="s">
        <v>20</v>
      </c>
      <c r="D33" s="3" t="s">
        <v>28</v>
      </c>
      <c r="E33" s="3" t="s">
        <v>29</v>
      </c>
      <c r="F33" s="5">
        <v>76407568000193</v>
      </c>
    </row>
    <row r="34" spans="1:6">
      <c r="A34" s="10">
        <f t="shared" si="0"/>
        <v>33</v>
      </c>
      <c r="B34" s="3" t="s">
        <v>87</v>
      </c>
      <c r="C34" s="4" t="s">
        <v>52</v>
      </c>
      <c r="D34" s="3" t="s">
        <v>53</v>
      </c>
      <c r="E34" s="3" t="s">
        <v>54</v>
      </c>
      <c r="F34" s="5">
        <v>75666131000101</v>
      </c>
    </row>
    <row r="35" spans="1:6">
      <c r="A35" s="10">
        <f t="shared" si="0"/>
        <v>34</v>
      </c>
      <c r="B35" s="3" t="s">
        <v>88</v>
      </c>
      <c r="C35" s="4" t="s">
        <v>52</v>
      </c>
      <c r="D35" s="3" t="s">
        <v>53</v>
      </c>
      <c r="E35" s="3" t="s">
        <v>54</v>
      </c>
      <c r="F35" s="4">
        <v>1612441000107</v>
      </c>
    </row>
    <row r="36" spans="1:6">
      <c r="A36" s="10">
        <f t="shared" si="0"/>
        <v>35</v>
      </c>
      <c r="B36" s="3" t="s">
        <v>89</v>
      </c>
      <c r="C36" s="4" t="s">
        <v>20</v>
      </c>
      <c r="D36" s="3" t="s">
        <v>49</v>
      </c>
      <c r="E36" s="3" t="s">
        <v>29</v>
      </c>
      <c r="F36" s="5">
        <v>76245067000158</v>
      </c>
    </row>
    <row r="37" spans="1:6">
      <c r="A37" s="10">
        <f t="shared" si="0"/>
        <v>36</v>
      </c>
      <c r="B37" s="3" t="s">
        <v>90</v>
      </c>
      <c r="C37" s="4" t="s">
        <v>37</v>
      </c>
      <c r="D37" s="3" t="s">
        <v>66</v>
      </c>
      <c r="E37" s="3" t="s">
        <v>39</v>
      </c>
      <c r="F37" s="5">
        <v>81648859000103</v>
      </c>
    </row>
    <row r="38" spans="1:6">
      <c r="A38" s="10">
        <f t="shared" si="0"/>
        <v>37</v>
      </c>
      <c r="B38" s="3" t="s">
        <v>91</v>
      </c>
      <c r="C38" s="4" t="s">
        <v>41</v>
      </c>
      <c r="D38" s="3" t="s">
        <v>75</v>
      </c>
      <c r="E38" s="3" t="s">
        <v>43</v>
      </c>
      <c r="F38" s="5">
        <v>76217017000167</v>
      </c>
    </row>
    <row r="39" spans="1:6">
      <c r="A39" s="10">
        <f t="shared" si="0"/>
        <v>38</v>
      </c>
      <c r="B39" s="3" t="s">
        <v>92</v>
      </c>
      <c r="C39" s="4" t="s">
        <v>52</v>
      </c>
      <c r="D39" s="3" t="s">
        <v>53</v>
      </c>
      <c r="E39" s="3" t="s">
        <v>54</v>
      </c>
      <c r="F39" s="5">
        <v>95589255000148</v>
      </c>
    </row>
    <row r="40" spans="1:6">
      <c r="A40" s="10">
        <f t="shared" si="0"/>
        <v>39</v>
      </c>
      <c r="B40" s="3" t="s">
        <v>93</v>
      </c>
      <c r="C40" s="4" t="s">
        <v>37</v>
      </c>
      <c r="D40" s="3" t="s">
        <v>38</v>
      </c>
      <c r="E40" s="3" t="s">
        <v>39</v>
      </c>
      <c r="F40" s="4">
        <v>1612906000120</v>
      </c>
    </row>
    <row r="41" spans="1:6">
      <c r="A41" s="10">
        <f t="shared" si="0"/>
        <v>40</v>
      </c>
      <c r="B41" s="3" t="s">
        <v>94</v>
      </c>
      <c r="C41" s="4" t="s">
        <v>56</v>
      </c>
      <c r="D41" s="3" t="s">
        <v>57</v>
      </c>
      <c r="E41" s="3" t="s">
        <v>58</v>
      </c>
      <c r="F41" s="5">
        <v>78121985000109</v>
      </c>
    </row>
    <row r="42" spans="1:6">
      <c r="A42" s="10">
        <f t="shared" si="0"/>
        <v>41</v>
      </c>
      <c r="B42" s="3" t="s">
        <v>95</v>
      </c>
      <c r="C42" s="4" t="s">
        <v>31</v>
      </c>
      <c r="D42" s="3" t="s">
        <v>32</v>
      </c>
      <c r="E42" s="3" t="s">
        <v>33</v>
      </c>
      <c r="F42" s="5">
        <v>76105592000178</v>
      </c>
    </row>
    <row r="43" spans="1:6">
      <c r="A43" s="10">
        <f t="shared" si="0"/>
        <v>42</v>
      </c>
      <c r="B43" s="3" t="s">
        <v>96</v>
      </c>
      <c r="C43" s="4" t="s">
        <v>52</v>
      </c>
      <c r="D43" s="3" t="s">
        <v>53</v>
      </c>
      <c r="E43" s="3" t="s">
        <v>54</v>
      </c>
      <c r="F43" s="4">
        <v>1612443000104</v>
      </c>
    </row>
    <row r="44" spans="1:6">
      <c r="A44" s="10">
        <f t="shared" si="0"/>
        <v>43</v>
      </c>
      <c r="B44" s="3" t="s">
        <v>97</v>
      </c>
      <c r="C44" s="4" t="s">
        <v>20</v>
      </c>
      <c r="D44" s="3" t="s">
        <v>69</v>
      </c>
      <c r="E44" s="3" t="s">
        <v>29</v>
      </c>
      <c r="F44" s="5">
        <v>75771261000104</v>
      </c>
    </row>
    <row r="45" spans="1:6">
      <c r="A45" s="10">
        <f t="shared" si="0"/>
        <v>44</v>
      </c>
      <c r="B45" s="3" t="s">
        <v>98</v>
      </c>
      <c r="C45" s="4" t="s">
        <v>52</v>
      </c>
      <c r="D45" s="3" t="s">
        <v>53</v>
      </c>
      <c r="E45" s="3" t="s">
        <v>54</v>
      </c>
      <c r="F45" s="5">
        <v>80874100000186</v>
      </c>
    </row>
    <row r="46" spans="1:6">
      <c r="A46" s="10">
        <f t="shared" si="0"/>
        <v>45</v>
      </c>
      <c r="B46" s="3" t="s">
        <v>99</v>
      </c>
      <c r="C46" s="4" t="s">
        <v>20</v>
      </c>
      <c r="D46" s="3" t="s">
        <v>69</v>
      </c>
      <c r="E46" s="3" t="s">
        <v>29</v>
      </c>
      <c r="F46" s="5">
        <v>75740829000120</v>
      </c>
    </row>
    <row r="47" spans="1:6">
      <c r="A47" s="10">
        <f t="shared" si="0"/>
        <v>46</v>
      </c>
      <c r="B47" s="3" t="s">
        <v>100</v>
      </c>
      <c r="C47" s="4" t="s">
        <v>56</v>
      </c>
      <c r="D47" s="3" t="s">
        <v>57</v>
      </c>
      <c r="E47" s="3" t="s">
        <v>58</v>
      </c>
      <c r="F47" s="5">
        <v>78121902000173</v>
      </c>
    </row>
    <row r="48" spans="1:6">
      <c r="A48" s="10">
        <f t="shared" si="0"/>
        <v>47</v>
      </c>
      <c r="B48" s="3" t="s">
        <v>101</v>
      </c>
      <c r="C48" s="4" t="s">
        <v>41</v>
      </c>
      <c r="D48" s="3" t="s">
        <v>42</v>
      </c>
      <c r="E48" s="3" t="s">
        <v>43</v>
      </c>
      <c r="F48" s="5">
        <v>95640520000175</v>
      </c>
    </row>
    <row r="49" spans="1:6">
      <c r="A49" s="10">
        <f t="shared" si="0"/>
        <v>48</v>
      </c>
      <c r="B49" s="3" t="s">
        <v>102</v>
      </c>
      <c r="C49" s="4" t="s">
        <v>20</v>
      </c>
      <c r="D49" s="3" t="s">
        <v>49</v>
      </c>
      <c r="E49" s="3" t="s">
        <v>29</v>
      </c>
      <c r="F49" s="5">
        <v>75845545000106</v>
      </c>
    </row>
    <row r="50" spans="1:6">
      <c r="A50" s="10">
        <f t="shared" si="0"/>
        <v>49</v>
      </c>
      <c r="B50" s="3" t="s">
        <v>103</v>
      </c>
      <c r="C50" s="4" t="s">
        <v>56</v>
      </c>
      <c r="D50" s="3" t="s">
        <v>57</v>
      </c>
      <c r="E50" s="3" t="s">
        <v>58</v>
      </c>
      <c r="F50" s="5">
        <v>78121878000172</v>
      </c>
    </row>
    <row r="51" spans="1:6">
      <c r="A51" s="10">
        <f t="shared" si="0"/>
        <v>50</v>
      </c>
      <c r="B51" s="3" t="s">
        <v>104</v>
      </c>
      <c r="C51" s="4" t="s">
        <v>41</v>
      </c>
      <c r="D51" s="3" t="s">
        <v>42</v>
      </c>
      <c r="E51" s="3" t="s">
        <v>43</v>
      </c>
      <c r="F51" s="5">
        <v>95640652000105</v>
      </c>
    </row>
    <row r="52" spans="1:6">
      <c r="A52" s="10">
        <f t="shared" si="0"/>
        <v>51</v>
      </c>
      <c r="B52" s="3" t="s">
        <v>105</v>
      </c>
      <c r="C52" s="4" t="s">
        <v>20</v>
      </c>
      <c r="D52" s="3" t="s">
        <v>69</v>
      </c>
      <c r="E52" s="3" t="s">
        <v>29</v>
      </c>
      <c r="F52" s="5">
        <v>75771279000106</v>
      </c>
    </row>
    <row r="53" spans="1:6">
      <c r="A53" s="10">
        <f t="shared" si="0"/>
        <v>52</v>
      </c>
      <c r="B53" s="3" t="s">
        <v>106</v>
      </c>
      <c r="C53" s="4" t="s">
        <v>20</v>
      </c>
      <c r="D53" s="3" t="s">
        <v>28</v>
      </c>
      <c r="E53" s="3" t="s">
        <v>29</v>
      </c>
      <c r="F53" s="5">
        <v>75442756000190</v>
      </c>
    </row>
    <row r="54" spans="1:6">
      <c r="A54" s="10">
        <f t="shared" si="0"/>
        <v>53</v>
      </c>
      <c r="B54" s="3" t="s">
        <v>107</v>
      </c>
      <c r="C54" s="4" t="s">
        <v>20</v>
      </c>
      <c r="D54" s="3" t="s">
        <v>49</v>
      </c>
      <c r="E54" s="3" t="s">
        <v>29</v>
      </c>
      <c r="F54" s="5">
        <v>75732057000184</v>
      </c>
    </row>
    <row r="55" spans="1:6">
      <c r="A55" s="10">
        <f t="shared" si="0"/>
        <v>54</v>
      </c>
      <c r="B55" s="3" t="s">
        <v>108</v>
      </c>
      <c r="C55" s="4" t="s">
        <v>20</v>
      </c>
      <c r="D55" s="3" t="s">
        <v>69</v>
      </c>
      <c r="E55" s="3" t="s">
        <v>29</v>
      </c>
      <c r="F55" s="5">
        <v>75771287000152</v>
      </c>
    </row>
    <row r="56" spans="1:6">
      <c r="A56" s="10">
        <f t="shared" si="0"/>
        <v>55</v>
      </c>
      <c r="B56" s="3" t="s">
        <v>109</v>
      </c>
      <c r="C56" s="4" t="s">
        <v>41</v>
      </c>
      <c r="D56" s="3" t="s">
        <v>75</v>
      </c>
      <c r="E56" s="3" t="s">
        <v>43</v>
      </c>
      <c r="F56" s="5">
        <v>76950070000172</v>
      </c>
    </row>
    <row r="57" spans="1:6">
      <c r="A57" s="10">
        <f t="shared" si="0"/>
        <v>56</v>
      </c>
      <c r="B57" s="3" t="s">
        <v>110</v>
      </c>
      <c r="C57" s="4" t="s">
        <v>37</v>
      </c>
      <c r="D57" s="3" t="s">
        <v>38</v>
      </c>
      <c r="E57" s="3" t="s">
        <v>39</v>
      </c>
      <c r="F57" s="5">
        <v>1611489000109</v>
      </c>
    </row>
    <row r="58" spans="1:6">
      <c r="A58" s="10">
        <f t="shared" si="0"/>
        <v>57</v>
      </c>
      <c r="B58" s="3" t="s">
        <v>111</v>
      </c>
      <c r="C58" s="4" t="s">
        <v>31</v>
      </c>
      <c r="D58" s="3" t="s">
        <v>32</v>
      </c>
      <c r="E58" s="3" t="s">
        <v>33</v>
      </c>
      <c r="F58" s="5">
        <v>76105600000186</v>
      </c>
    </row>
    <row r="59" spans="1:6">
      <c r="A59" s="10">
        <f t="shared" si="0"/>
        <v>58</v>
      </c>
      <c r="B59" s="3" t="s">
        <v>112</v>
      </c>
      <c r="C59" s="4" t="s">
        <v>56</v>
      </c>
      <c r="D59" s="3" t="s">
        <v>57</v>
      </c>
      <c r="E59" s="3" t="s">
        <v>58</v>
      </c>
      <c r="F59" s="5">
        <v>80869621000145</v>
      </c>
    </row>
    <row r="60" spans="1:6">
      <c r="A60" s="10">
        <f t="shared" si="0"/>
        <v>59</v>
      </c>
      <c r="B60" s="3" t="s">
        <v>113</v>
      </c>
      <c r="C60" s="4" t="s">
        <v>31</v>
      </c>
      <c r="D60" s="3" t="s">
        <v>114</v>
      </c>
      <c r="E60" s="3" t="s">
        <v>33</v>
      </c>
      <c r="F60" s="5">
        <v>76002658000102</v>
      </c>
    </row>
    <row r="61" spans="1:6">
      <c r="A61" s="10">
        <f t="shared" si="0"/>
        <v>60</v>
      </c>
      <c r="B61" s="3" t="s">
        <v>115</v>
      </c>
      <c r="C61" s="4" t="s">
        <v>31</v>
      </c>
      <c r="D61" s="3" t="s">
        <v>32</v>
      </c>
      <c r="E61" s="3" t="s">
        <v>33</v>
      </c>
      <c r="F61" s="5">
        <v>76105618000188</v>
      </c>
    </row>
    <row r="62" spans="1:6">
      <c r="A62" s="10">
        <f t="shared" si="0"/>
        <v>61</v>
      </c>
      <c r="B62" s="3" t="s">
        <v>116</v>
      </c>
      <c r="C62" s="4" t="s">
        <v>31</v>
      </c>
      <c r="D62" s="3" t="s">
        <v>32</v>
      </c>
      <c r="E62" s="3" t="s">
        <v>33</v>
      </c>
      <c r="F62" s="4">
        <v>1607539000176</v>
      </c>
    </row>
    <row r="63" spans="1:6">
      <c r="A63" s="10">
        <f t="shared" si="0"/>
        <v>62</v>
      </c>
      <c r="B63" s="6" t="s">
        <v>117</v>
      </c>
      <c r="C63" s="7" t="s">
        <v>37</v>
      </c>
      <c r="D63" s="6" t="s">
        <v>75</v>
      </c>
      <c r="E63" s="6" t="s">
        <v>43</v>
      </c>
      <c r="F63" s="8">
        <v>75904524000106</v>
      </c>
    </row>
    <row r="64" spans="1:6">
      <c r="A64" s="10">
        <f t="shared" si="0"/>
        <v>63</v>
      </c>
      <c r="B64" s="3" t="s">
        <v>118</v>
      </c>
      <c r="C64" s="4" t="s">
        <v>37</v>
      </c>
      <c r="D64" s="3" t="s">
        <v>38</v>
      </c>
      <c r="E64" s="3" t="s">
        <v>39</v>
      </c>
      <c r="F64" s="5">
        <v>76175926000180</v>
      </c>
    </row>
    <row r="65" spans="1:6">
      <c r="A65" s="10">
        <f t="shared" si="0"/>
        <v>64</v>
      </c>
      <c r="B65" s="3" t="s">
        <v>119</v>
      </c>
      <c r="C65" s="4" t="s">
        <v>37</v>
      </c>
      <c r="D65" s="3" t="s">
        <v>120</v>
      </c>
      <c r="E65" s="3" t="s">
        <v>39</v>
      </c>
      <c r="F65" s="5">
        <v>95684478000194</v>
      </c>
    </row>
    <row r="66" spans="1:6">
      <c r="A66" s="10">
        <f t="shared" si="0"/>
        <v>65</v>
      </c>
      <c r="B66" s="3" t="s">
        <v>121</v>
      </c>
      <c r="C66" s="4" t="s">
        <v>37</v>
      </c>
      <c r="D66" s="3" t="s">
        <v>120</v>
      </c>
      <c r="E66" s="3" t="s">
        <v>39</v>
      </c>
      <c r="F66" s="5">
        <v>78279981000145</v>
      </c>
    </row>
    <row r="67" spans="1:6">
      <c r="A67" s="10">
        <f t="shared" si="0"/>
        <v>66</v>
      </c>
      <c r="B67" s="3" t="s">
        <v>122</v>
      </c>
      <c r="C67" s="4" t="s">
        <v>52</v>
      </c>
      <c r="D67" s="3" t="s">
        <v>53</v>
      </c>
      <c r="E67" s="3" t="s">
        <v>54</v>
      </c>
      <c r="F67" s="5">
        <v>75972760000160</v>
      </c>
    </row>
    <row r="68" spans="1:6">
      <c r="A68" s="10">
        <f t="shared" ref="A68:A131" si="1">A67+1</f>
        <v>67</v>
      </c>
      <c r="B68" s="3" t="s">
        <v>123</v>
      </c>
      <c r="C68" s="4" t="s">
        <v>56</v>
      </c>
      <c r="D68" s="3" t="s">
        <v>57</v>
      </c>
      <c r="E68" s="3" t="s">
        <v>58</v>
      </c>
      <c r="F68" s="5">
        <v>76208834000159</v>
      </c>
    </row>
    <row r="69" spans="1:6">
      <c r="A69" s="10">
        <f t="shared" si="1"/>
        <v>68</v>
      </c>
      <c r="B69" s="3" t="s">
        <v>124</v>
      </c>
      <c r="C69" s="4" t="s">
        <v>65</v>
      </c>
      <c r="D69" s="3" t="s">
        <v>72</v>
      </c>
      <c r="E69" s="3" t="s">
        <v>67</v>
      </c>
      <c r="F69" s="4">
        <v>1613765000160</v>
      </c>
    </row>
    <row r="70" spans="1:6">
      <c r="A70" s="10">
        <f t="shared" si="1"/>
        <v>69</v>
      </c>
      <c r="B70" s="3" t="s">
        <v>125</v>
      </c>
      <c r="C70" s="4" t="s">
        <v>20</v>
      </c>
      <c r="D70" s="3" t="s">
        <v>28</v>
      </c>
      <c r="E70" s="3" t="s">
        <v>29</v>
      </c>
      <c r="F70" s="5">
        <v>76965789000187</v>
      </c>
    </row>
    <row r="71" spans="1:6">
      <c r="A71" s="10">
        <f t="shared" si="1"/>
        <v>70</v>
      </c>
      <c r="B71" s="3" t="s">
        <v>56</v>
      </c>
      <c r="C71" s="4" t="s">
        <v>56</v>
      </c>
      <c r="D71" s="3" t="s">
        <v>57</v>
      </c>
      <c r="E71" s="3" t="s">
        <v>58</v>
      </c>
      <c r="F71" s="5">
        <v>76208867000107</v>
      </c>
    </row>
    <row r="72" spans="1:6">
      <c r="A72" s="10">
        <f t="shared" si="1"/>
        <v>71</v>
      </c>
      <c r="B72" s="3" t="s">
        <v>126</v>
      </c>
      <c r="C72" s="4" t="s">
        <v>65</v>
      </c>
      <c r="D72" s="3" t="s">
        <v>72</v>
      </c>
      <c r="E72" s="3" t="s">
        <v>67</v>
      </c>
      <c r="F72" s="5">
        <v>77001311000108</v>
      </c>
    </row>
    <row r="73" spans="1:6">
      <c r="A73" s="10">
        <f t="shared" si="1"/>
        <v>72</v>
      </c>
      <c r="B73" s="3" t="s">
        <v>127</v>
      </c>
      <c r="C73" s="4" t="s">
        <v>56</v>
      </c>
      <c r="D73" s="3" t="s">
        <v>57</v>
      </c>
      <c r="E73" s="3" t="s">
        <v>58</v>
      </c>
      <c r="F73" s="5">
        <v>76208842000103</v>
      </c>
    </row>
    <row r="74" spans="1:6">
      <c r="A74" s="10">
        <f t="shared" si="1"/>
        <v>73</v>
      </c>
      <c r="B74" s="3" t="s">
        <v>128</v>
      </c>
      <c r="C74" s="4" t="s">
        <v>20</v>
      </c>
      <c r="D74" s="3" t="s">
        <v>49</v>
      </c>
      <c r="E74" s="3" t="s">
        <v>29</v>
      </c>
      <c r="F74" s="5">
        <v>75845503000167</v>
      </c>
    </row>
    <row r="75" spans="1:6">
      <c r="A75" s="10">
        <f t="shared" si="1"/>
        <v>74</v>
      </c>
      <c r="B75" s="3" t="s">
        <v>129</v>
      </c>
      <c r="C75" s="4" t="s">
        <v>31</v>
      </c>
      <c r="D75" s="3" t="s">
        <v>32</v>
      </c>
      <c r="E75" s="3" t="s">
        <v>33</v>
      </c>
      <c r="F75" s="5">
        <v>76105626000124</v>
      </c>
    </row>
    <row r="76" spans="1:6">
      <c r="A76" s="10">
        <f t="shared" si="1"/>
        <v>75</v>
      </c>
      <c r="B76" s="3" t="s">
        <v>130</v>
      </c>
      <c r="C76" s="4" t="s">
        <v>56</v>
      </c>
      <c r="D76" s="3" t="s">
        <v>57</v>
      </c>
      <c r="E76" s="3" t="s">
        <v>58</v>
      </c>
      <c r="F76" s="5">
        <v>76206473000101</v>
      </c>
    </row>
    <row r="77" spans="1:6">
      <c r="A77" s="10">
        <f t="shared" si="1"/>
        <v>76</v>
      </c>
      <c r="B77" s="3" t="s">
        <v>131</v>
      </c>
      <c r="C77" s="4" t="s">
        <v>52</v>
      </c>
      <c r="D77" s="3" t="s">
        <v>53</v>
      </c>
      <c r="E77" s="3" t="s">
        <v>54</v>
      </c>
      <c r="F77" s="5">
        <v>76995414000160</v>
      </c>
    </row>
    <row r="78" spans="1:6">
      <c r="A78" s="10">
        <f t="shared" si="1"/>
        <v>77</v>
      </c>
      <c r="B78" s="3" t="s">
        <v>132</v>
      </c>
      <c r="C78" s="4" t="s">
        <v>41</v>
      </c>
      <c r="D78" s="3" t="s">
        <v>42</v>
      </c>
      <c r="E78" s="3" t="s">
        <v>43</v>
      </c>
      <c r="F78" s="5">
        <v>76309806000128</v>
      </c>
    </row>
    <row r="79" spans="1:6">
      <c r="A79" s="10">
        <f t="shared" si="1"/>
        <v>78</v>
      </c>
      <c r="B79" s="3" t="s">
        <v>133</v>
      </c>
      <c r="C79" s="4" t="s">
        <v>41</v>
      </c>
      <c r="D79" s="3" t="s">
        <v>42</v>
      </c>
      <c r="E79" s="3" t="s">
        <v>43</v>
      </c>
      <c r="F79" s="5">
        <v>75377200000167</v>
      </c>
    </row>
    <row r="80" spans="1:6">
      <c r="A80" s="10">
        <f t="shared" si="1"/>
        <v>79</v>
      </c>
      <c r="B80" s="3" t="s">
        <v>134</v>
      </c>
      <c r="C80" s="4" t="s">
        <v>52</v>
      </c>
      <c r="D80" s="3" t="s">
        <v>53</v>
      </c>
      <c r="E80" s="3" t="s">
        <v>54</v>
      </c>
      <c r="F80" s="5">
        <v>76161199000100</v>
      </c>
    </row>
    <row r="81" spans="1:6">
      <c r="A81" s="10">
        <f t="shared" si="1"/>
        <v>80</v>
      </c>
      <c r="B81" s="3" t="s">
        <v>135</v>
      </c>
      <c r="C81" s="4" t="s">
        <v>31</v>
      </c>
      <c r="D81" s="3" t="s">
        <v>32</v>
      </c>
      <c r="E81" s="3" t="s">
        <v>33</v>
      </c>
      <c r="F81" s="5">
        <v>76105634000170</v>
      </c>
    </row>
    <row r="82" spans="1:6">
      <c r="A82" s="10">
        <f t="shared" si="1"/>
        <v>81</v>
      </c>
      <c r="B82" s="3" t="s">
        <v>136</v>
      </c>
      <c r="C82" s="4" t="s">
        <v>41</v>
      </c>
      <c r="D82" s="3" t="s">
        <v>61</v>
      </c>
      <c r="E82" s="3" t="s">
        <v>43</v>
      </c>
      <c r="F82" s="5">
        <v>76970326000103</v>
      </c>
    </row>
    <row r="83" spans="1:6">
      <c r="A83" s="10">
        <f t="shared" si="1"/>
        <v>82</v>
      </c>
      <c r="B83" s="3" t="s">
        <v>137</v>
      </c>
      <c r="C83" s="4" t="s">
        <v>20</v>
      </c>
      <c r="D83" s="3" t="s">
        <v>79</v>
      </c>
      <c r="E83" s="3" t="s">
        <v>29</v>
      </c>
      <c r="F83" s="5">
        <v>75825828000188</v>
      </c>
    </row>
    <row r="84" spans="1:6">
      <c r="A84" s="10">
        <f t="shared" si="1"/>
        <v>83</v>
      </c>
      <c r="B84" s="3" t="s">
        <v>138</v>
      </c>
      <c r="C84" s="4" t="s">
        <v>20</v>
      </c>
      <c r="D84" s="3" t="s">
        <v>28</v>
      </c>
      <c r="E84" s="3" t="s">
        <v>29</v>
      </c>
      <c r="F84" s="5">
        <v>75968412000119</v>
      </c>
    </row>
    <row r="85" spans="1:6">
      <c r="A85" s="10">
        <f t="shared" si="1"/>
        <v>84</v>
      </c>
      <c r="B85" s="3" t="s">
        <v>139</v>
      </c>
      <c r="C85" s="4" t="s">
        <v>31</v>
      </c>
      <c r="D85" s="3" t="s">
        <v>32</v>
      </c>
      <c r="E85" s="3" t="s">
        <v>33</v>
      </c>
      <c r="F85" s="5">
        <v>76105519000104</v>
      </c>
    </row>
    <row r="86" spans="1:6">
      <c r="A86" s="10">
        <f t="shared" si="1"/>
        <v>85</v>
      </c>
      <c r="B86" s="3" t="s">
        <v>140</v>
      </c>
      <c r="C86" s="4" t="s">
        <v>56</v>
      </c>
      <c r="D86" s="3" t="s">
        <v>57</v>
      </c>
      <c r="E86" s="3" t="s">
        <v>58</v>
      </c>
      <c r="F86" s="5">
        <v>76208826000102</v>
      </c>
    </row>
    <row r="87" spans="1:6">
      <c r="A87" s="10">
        <f t="shared" si="1"/>
        <v>86</v>
      </c>
      <c r="B87" s="3" t="s">
        <v>141</v>
      </c>
      <c r="C87" s="4" t="s">
        <v>20</v>
      </c>
      <c r="D87" s="3" t="s">
        <v>79</v>
      </c>
      <c r="E87" s="3" t="s">
        <v>29</v>
      </c>
      <c r="F87" s="5">
        <v>76331941000170</v>
      </c>
    </row>
    <row r="88" spans="1:6">
      <c r="A88" s="10">
        <f t="shared" si="1"/>
        <v>87</v>
      </c>
      <c r="B88" s="3" t="s">
        <v>142</v>
      </c>
      <c r="C88" s="4" t="s">
        <v>52</v>
      </c>
      <c r="D88" s="3" t="s">
        <v>53</v>
      </c>
      <c r="E88" s="3" t="s">
        <v>54</v>
      </c>
      <c r="F88" s="4">
        <v>1614415000118</v>
      </c>
    </row>
    <row r="89" spans="1:6">
      <c r="A89" s="10">
        <f t="shared" si="1"/>
        <v>88</v>
      </c>
      <c r="B89" s="3" t="s">
        <v>143</v>
      </c>
      <c r="C89" s="4" t="s">
        <v>52</v>
      </c>
      <c r="D89" s="3" t="s">
        <v>53</v>
      </c>
      <c r="E89" s="3" t="s">
        <v>54</v>
      </c>
      <c r="F89" s="5">
        <v>76995455000156</v>
      </c>
    </row>
    <row r="90" spans="1:6">
      <c r="A90" s="10">
        <f t="shared" si="1"/>
        <v>89</v>
      </c>
      <c r="B90" s="3" t="s">
        <v>144</v>
      </c>
      <c r="C90" s="4" t="s">
        <v>41</v>
      </c>
      <c r="D90" s="3" t="s">
        <v>75</v>
      </c>
      <c r="E90" s="3" t="s">
        <v>43</v>
      </c>
      <c r="F90" s="5">
        <v>80888662000189</v>
      </c>
    </row>
    <row r="91" spans="1:6">
      <c r="A91" s="10">
        <f t="shared" si="1"/>
        <v>90</v>
      </c>
      <c r="B91" s="3" t="s">
        <v>145</v>
      </c>
      <c r="C91" s="4" t="s">
        <v>65</v>
      </c>
      <c r="D91" s="3" t="s">
        <v>66</v>
      </c>
      <c r="E91" s="3" t="s">
        <v>67</v>
      </c>
      <c r="F91" s="5">
        <v>76339688000109</v>
      </c>
    </row>
    <row r="92" spans="1:6">
      <c r="A92" s="10">
        <f t="shared" si="1"/>
        <v>91</v>
      </c>
      <c r="B92" s="3" t="s">
        <v>146</v>
      </c>
      <c r="C92" s="4" t="s">
        <v>52</v>
      </c>
      <c r="D92" s="3" t="s">
        <v>53</v>
      </c>
      <c r="E92" s="3" t="s">
        <v>54</v>
      </c>
      <c r="F92" s="5">
        <v>95589230000144</v>
      </c>
    </row>
    <row r="93" spans="1:6">
      <c r="A93" s="10">
        <f t="shared" si="1"/>
        <v>92</v>
      </c>
      <c r="B93" s="3" t="s">
        <v>147</v>
      </c>
      <c r="C93" s="4" t="s">
        <v>41</v>
      </c>
      <c r="D93" s="3" t="s">
        <v>42</v>
      </c>
      <c r="E93" s="3" t="s">
        <v>43</v>
      </c>
      <c r="F93" s="5">
        <v>76381854000127</v>
      </c>
    </row>
    <row r="94" spans="1:6">
      <c r="A94" s="10">
        <f t="shared" si="1"/>
        <v>93</v>
      </c>
      <c r="B94" s="3" t="s">
        <v>148</v>
      </c>
      <c r="C94" s="4" t="s">
        <v>41</v>
      </c>
      <c r="D94" s="3" t="s">
        <v>45</v>
      </c>
      <c r="E94" s="3" t="s">
        <v>43</v>
      </c>
      <c r="F94" s="5">
        <v>75731034000155</v>
      </c>
    </row>
    <row r="95" spans="1:6">
      <c r="A95" s="10">
        <f t="shared" si="1"/>
        <v>94</v>
      </c>
      <c r="B95" s="3" t="s">
        <v>149</v>
      </c>
      <c r="C95" s="4" t="s">
        <v>20</v>
      </c>
      <c r="D95" s="3" t="s">
        <v>69</v>
      </c>
      <c r="E95" s="3" t="s">
        <v>29</v>
      </c>
      <c r="F95" s="4">
        <v>1615393000100</v>
      </c>
    </row>
    <row r="96" spans="1:6">
      <c r="A96" s="10">
        <f t="shared" si="1"/>
        <v>95</v>
      </c>
      <c r="B96" s="3" t="s">
        <v>31</v>
      </c>
      <c r="C96" s="4" t="s">
        <v>31</v>
      </c>
      <c r="D96" s="3" t="s">
        <v>32</v>
      </c>
      <c r="E96" s="3" t="s">
        <v>33</v>
      </c>
      <c r="F96" s="5">
        <v>76417005000186</v>
      </c>
    </row>
    <row r="97" spans="1:6">
      <c r="A97" s="10">
        <f t="shared" si="1"/>
        <v>96</v>
      </c>
      <c r="B97" s="3" t="s">
        <v>150</v>
      </c>
      <c r="C97" s="4" t="s">
        <v>20</v>
      </c>
      <c r="D97" s="3" t="s">
        <v>79</v>
      </c>
      <c r="E97" s="3" t="s">
        <v>29</v>
      </c>
      <c r="F97" s="5">
        <v>76167725000130</v>
      </c>
    </row>
    <row r="98" spans="1:6">
      <c r="A98" s="10">
        <f t="shared" si="1"/>
        <v>97</v>
      </c>
      <c r="B98" s="3" t="s">
        <v>151</v>
      </c>
      <c r="C98" s="4" t="s">
        <v>41</v>
      </c>
      <c r="D98" s="3" t="s">
        <v>45</v>
      </c>
      <c r="E98" s="3" t="s">
        <v>43</v>
      </c>
      <c r="F98" s="5">
        <v>76972082000106</v>
      </c>
    </row>
    <row r="99" spans="1:6">
      <c r="A99" s="10">
        <f t="shared" si="1"/>
        <v>98</v>
      </c>
      <c r="B99" s="3" t="s">
        <v>152</v>
      </c>
      <c r="C99" s="4" t="s">
        <v>56</v>
      </c>
      <c r="D99" s="3" t="s">
        <v>57</v>
      </c>
      <c r="E99" s="3" t="s">
        <v>58</v>
      </c>
      <c r="F99" s="5">
        <v>95595120000195</v>
      </c>
    </row>
    <row r="100" spans="1:6">
      <c r="A100" s="10">
        <f t="shared" si="1"/>
        <v>99</v>
      </c>
      <c r="B100" s="3" t="s">
        <v>153</v>
      </c>
      <c r="C100" s="4" t="s">
        <v>56</v>
      </c>
      <c r="D100" s="3" t="s">
        <v>57</v>
      </c>
      <c r="E100" s="3" t="s">
        <v>58</v>
      </c>
      <c r="F100" s="5">
        <v>77817476000144</v>
      </c>
    </row>
    <row r="101" spans="1:6">
      <c r="A101" s="10">
        <f t="shared" si="1"/>
        <v>100</v>
      </c>
      <c r="B101" s="3" t="s">
        <v>154</v>
      </c>
      <c r="C101" s="4" t="s">
        <v>52</v>
      </c>
      <c r="D101" s="3" t="s">
        <v>53</v>
      </c>
      <c r="E101" s="3" t="s">
        <v>54</v>
      </c>
      <c r="F101" s="5">
        <v>76205640000108</v>
      </c>
    </row>
    <row r="102" spans="1:6">
      <c r="A102" s="10">
        <f t="shared" si="1"/>
        <v>101</v>
      </c>
      <c r="B102" s="3" t="s">
        <v>155</v>
      </c>
      <c r="C102" s="4" t="s">
        <v>41</v>
      </c>
      <c r="D102" s="3" t="s">
        <v>42</v>
      </c>
      <c r="E102" s="3" t="s">
        <v>43</v>
      </c>
      <c r="F102" s="5">
        <v>78200110000194</v>
      </c>
    </row>
    <row r="103" spans="1:6">
      <c r="A103" s="10">
        <f t="shared" si="1"/>
        <v>102</v>
      </c>
      <c r="B103" s="3" t="s">
        <v>156</v>
      </c>
      <c r="C103" s="4" t="s">
        <v>41</v>
      </c>
      <c r="D103" s="3" t="s">
        <v>61</v>
      </c>
      <c r="E103" s="3" t="s">
        <v>43</v>
      </c>
      <c r="F103" s="5">
        <v>76282714000100</v>
      </c>
    </row>
    <row r="104" spans="1:6">
      <c r="A104" s="10">
        <f t="shared" si="1"/>
        <v>103</v>
      </c>
      <c r="B104" s="3" t="s">
        <v>157</v>
      </c>
      <c r="C104" s="4" t="s">
        <v>31</v>
      </c>
      <c r="D104" s="3" t="s">
        <v>32</v>
      </c>
      <c r="E104" s="3" t="s">
        <v>33</v>
      </c>
      <c r="F104" s="5">
        <v>95422911000113</v>
      </c>
    </row>
    <row r="105" spans="1:6">
      <c r="A105" s="10">
        <f t="shared" si="1"/>
        <v>104</v>
      </c>
      <c r="B105" s="3" t="s">
        <v>158</v>
      </c>
      <c r="C105" s="4" t="s">
        <v>52</v>
      </c>
      <c r="D105" s="3" t="s">
        <v>53</v>
      </c>
      <c r="E105" s="3" t="s">
        <v>54</v>
      </c>
      <c r="F105" s="5">
        <v>76205657000157</v>
      </c>
    </row>
    <row r="106" spans="1:6">
      <c r="A106" s="10">
        <f t="shared" si="1"/>
        <v>105</v>
      </c>
      <c r="B106" s="3" t="s">
        <v>159</v>
      </c>
      <c r="C106" s="4" t="s">
        <v>41</v>
      </c>
      <c r="D106" s="3" t="s">
        <v>75</v>
      </c>
      <c r="E106" s="3" t="s">
        <v>43</v>
      </c>
      <c r="F106" s="5">
        <v>76950039000131</v>
      </c>
    </row>
    <row r="107" spans="1:6">
      <c r="A107" s="10">
        <f t="shared" si="1"/>
        <v>106</v>
      </c>
      <c r="B107" s="3" t="s">
        <v>160</v>
      </c>
      <c r="C107" s="4" t="s">
        <v>56</v>
      </c>
      <c r="D107" s="3" t="s">
        <v>57</v>
      </c>
      <c r="E107" s="3" t="s">
        <v>58</v>
      </c>
      <c r="F107" s="5">
        <v>95719449000110</v>
      </c>
    </row>
    <row r="108" spans="1:6">
      <c r="A108" s="10">
        <f t="shared" si="1"/>
        <v>107</v>
      </c>
      <c r="B108" s="3" t="s">
        <v>161</v>
      </c>
      <c r="C108" s="4" t="s">
        <v>41</v>
      </c>
      <c r="D108" s="3" t="s">
        <v>42</v>
      </c>
      <c r="E108" s="3" t="s">
        <v>43</v>
      </c>
      <c r="F108" s="4">
        <v>1612269000191</v>
      </c>
    </row>
    <row r="109" spans="1:6">
      <c r="A109" s="10">
        <f t="shared" si="1"/>
        <v>108</v>
      </c>
      <c r="B109" s="3" t="s">
        <v>162</v>
      </c>
      <c r="C109" s="4" t="s">
        <v>37</v>
      </c>
      <c r="D109" s="3" t="s">
        <v>120</v>
      </c>
      <c r="E109" s="3" t="s">
        <v>39</v>
      </c>
      <c r="F109" s="4">
        <v>1612634000168</v>
      </c>
    </row>
    <row r="110" spans="1:6">
      <c r="A110" s="10">
        <f t="shared" si="1"/>
        <v>109</v>
      </c>
      <c r="B110" s="3" t="s">
        <v>163</v>
      </c>
      <c r="C110" s="4" t="s">
        <v>41</v>
      </c>
      <c r="D110" s="3" t="s">
        <v>75</v>
      </c>
      <c r="E110" s="3" t="s">
        <v>43</v>
      </c>
      <c r="F110" s="5">
        <v>95640124000148</v>
      </c>
    </row>
    <row r="111" spans="1:6">
      <c r="A111" s="10">
        <f t="shared" si="1"/>
        <v>110</v>
      </c>
      <c r="B111" s="3" t="s">
        <v>164</v>
      </c>
      <c r="C111" s="4" t="s">
        <v>20</v>
      </c>
      <c r="D111" s="3" t="s">
        <v>69</v>
      </c>
      <c r="E111" s="3" t="s">
        <v>29</v>
      </c>
      <c r="F111" s="5">
        <v>75771295000107</v>
      </c>
    </row>
    <row r="112" spans="1:6">
      <c r="A112" s="10">
        <f t="shared" si="1"/>
        <v>111</v>
      </c>
      <c r="B112" s="3" t="s">
        <v>165</v>
      </c>
      <c r="C112" s="4" t="s">
        <v>31</v>
      </c>
      <c r="D112" s="3" t="s">
        <v>32</v>
      </c>
      <c r="E112" s="3" t="s">
        <v>33</v>
      </c>
      <c r="F112" s="5">
        <v>95422986000102</v>
      </c>
    </row>
    <row r="113" spans="1:6">
      <c r="A113" s="10">
        <f t="shared" si="1"/>
        <v>112</v>
      </c>
      <c r="B113" s="3" t="s">
        <v>166</v>
      </c>
      <c r="C113" s="4" t="s">
        <v>41</v>
      </c>
      <c r="D113" s="3" t="s">
        <v>75</v>
      </c>
      <c r="E113" s="3" t="s">
        <v>43</v>
      </c>
      <c r="F113" s="5">
        <v>76950021000130</v>
      </c>
    </row>
    <row r="114" spans="1:6">
      <c r="A114" s="10">
        <f t="shared" si="1"/>
        <v>113</v>
      </c>
      <c r="B114" s="3" t="s">
        <v>167</v>
      </c>
      <c r="C114" s="4" t="s">
        <v>65</v>
      </c>
      <c r="D114" s="3" t="s">
        <v>168</v>
      </c>
      <c r="E114" s="3" t="s">
        <v>67</v>
      </c>
      <c r="F114" s="4">
        <v>1619323000120</v>
      </c>
    </row>
    <row r="115" spans="1:6">
      <c r="A115" s="10">
        <f t="shared" si="1"/>
        <v>114</v>
      </c>
      <c r="B115" s="3" t="s">
        <v>169</v>
      </c>
      <c r="C115" s="4" t="s">
        <v>20</v>
      </c>
      <c r="D115" s="3" t="s">
        <v>28</v>
      </c>
      <c r="E115" s="3" t="s">
        <v>29</v>
      </c>
      <c r="F115" s="5">
        <v>78063732000118</v>
      </c>
    </row>
    <row r="116" spans="1:6">
      <c r="A116" s="10">
        <f t="shared" si="1"/>
        <v>115</v>
      </c>
      <c r="B116" s="3" t="s">
        <v>170</v>
      </c>
      <c r="C116" s="4" t="s">
        <v>52</v>
      </c>
      <c r="D116" s="3" t="s">
        <v>53</v>
      </c>
      <c r="E116" s="3" t="s">
        <v>54</v>
      </c>
      <c r="F116" s="5">
        <v>95589271000130</v>
      </c>
    </row>
    <row r="117" spans="1:6">
      <c r="A117" s="10">
        <f t="shared" si="1"/>
        <v>116</v>
      </c>
      <c r="B117" s="3" t="s">
        <v>171</v>
      </c>
      <c r="C117" s="4" t="s">
        <v>41</v>
      </c>
      <c r="D117" s="3" t="s">
        <v>61</v>
      </c>
      <c r="E117" s="3" t="s">
        <v>43</v>
      </c>
      <c r="F117" s="5">
        <v>75731000000160</v>
      </c>
    </row>
    <row r="118" spans="1:6">
      <c r="A118" s="10">
        <f t="shared" si="1"/>
        <v>117</v>
      </c>
      <c r="B118" s="3" t="s">
        <v>172</v>
      </c>
      <c r="C118" s="4" t="s">
        <v>41</v>
      </c>
      <c r="D118" s="3" t="s">
        <v>61</v>
      </c>
      <c r="E118" s="3" t="s">
        <v>43</v>
      </c>
      <c r="F118" s="5">
        <v>76282706000155</v>
      </c>
    </row>
    <row r="119" spans="1:6">
      <c r="A119" s="10">
        <f t="shared" si="1"/>
        <v>118</v>
      </c>
      <c r="B119" s="3" t="s">
        <v>173</v>
      </c>
      <c r="C119" s="4" t="s">
        <v>20</v>
      </c>
      <c r="D119" s="3" t="s">
        <v>49</v>
      </c>
      <c r="E119" s="3" t="s">
        <v>29</v>
      </c>
      <c r="F119" s="5">
        <v>75845495000159</v>
      </c>
    </row>
    <row r="120" spans="1:6">
      <c r="A120" s="10">
        <f t="shared" si="1"/>
        <v>119</v>
      </c>
      <c r="B120" s="3" t="s">
        <v>174</v>
      </c>
      <c r="C120" s="4" t="s">
        <v>41</v>
      </c>
      <c r="D120" s="3" t="s">
        <v>61</v>
      </c>
      <c r="E120" s="3" t="s">
        <v>43</v>
      </c>
      <c r="F120" s="5">
        <v>75772400000114</v>
      </c>
    </row>
    <row r="121" spans="1:6">
      <c r="A121" s="10">
        <f t="shared" si="1"/>
        <v>120</v>
      </c>
      <c r="B121" s="3" t="s">
        <v>175</v>
      </c>
      <c r="C121" s="4" t="s">
        <v>56</v>
      </c>
      <c r="D121" s="3" t="s">
        <v>57</v>
      </c>
      <c r="E121" s="3" t="s">
        <v>58</v>
      </c>
      <c r="F121" s="5">
        <v>76208495000100</v>
      </c>
    </row>
    <row r="122" spans="1:6">
      <c r="A122" s="10">
        <f t="shared" si="1"/>
        <v>121</v>
      </c>
      <c r="B122" s="3" t="s">
        <v>176</v>
      </c>
      <c r="C122" s="4" t="s">
        <v>52</v>
      </c>
      <c r="D122" s="3" t="s">
        <v>57</v>
      </c>
      <c r="E122" s="3" t="s">
        <v>54</v>
      </c>
      <c r="F122" s="5">
        <v>76206606000140</v>
      </c>
    </row>
    <row r="123" spans="1:6">
      <c r="A123" s="10">
        <f t="shared" si="1"/>
        <v>122</v>
      </c>
      <c r="B123" s="3" t="s">
        <v>177</v>
      </c>
      <c r="C123" s="4" t="s">
        <v>37</v>
      </c>
      <c r="D123" s="3" t="s">
        <v>120</v>
      </c>
      <c r="E123" s="3" t="s">
        <v>39</v>
      </c>
      <c r="F123" s="4">
        <v>1603719000180</v>
      </c>
    </row>
    <row r="124" spans="1:6">
      <c r="A124" s="10">
        <f t="shared" si="1"/>
        <v>123</v>
      </c>
      <c r="B124" s="3" t="s">
        <v>178</v>
      </c>
      <c r="C124" s="4" t="s">
        <v>41</v>
      </c>
      <c r="D124" s="3" t="s">
        <v>42</v>
      </c>
      <c r="E124" s="3" t="s">
        <v>43</v>
      </c>
      <c r="F124" s="5">
        <v>77356665000167</v>
      </c>
    </row>
    <row r="125" spans="1:6">
      <c r="A125" s="10">
        <f t="shared" si="1"/>
        <v>124</v>
      </c>
      <c r="B125" s="3" t="s">
        <v>52</v>
      </c>
      <c r="C125" s="4" t="s">
        <v>52</v>
      </c>
      <c r="D125" s="3" t="s">
        <v>53</v>
      </c>
      <c r="E125" s="3" t="s">
        <v>54</v>
      </c>
      <c r="F125" s="5">
        <v>77816510000166</v>
      </c>
    </row>
    <row r="126" spans="1:6">
      <c r="A126" s="10">
        <f t="shared" si="1"/>
        <v>125</v>
      </c>
      <c r="B126" s="3" t="s">
        <v>179</v>
      </c>
      <c r="C126" s="4" t="s">
        <v>37</v>
      </c>
      <c r="D126" s="3" t="s">
        <v>66</v>
      </c>
      <c r="E126" s="3" t="s">
        <v>39</v>
      </c>
      <c r="F126" s="5">
        <v>75687681000107</v>
      </c>
    </row>
    <row r="127" spans="1:6">
      <c r="A127" s="10">
        <f t="shared" si="1"/>
        <v>126</v>
      </c>
      <c r="B127" s="3" t="s">
        <v>180</v>
      </c>
      <c r="C127" s="4" t="s">
        <v>20</v>
      </c>
      <c r="D127" s="3" t="s">
        <v>69</v>
      </c>
      <c r="E127" s="3" t="s">
        <v>29</v>
      </c>
      <c r="F127" s="5">
        <v>81392656000107</v>
      </c>
    </row>
    <row r="128" spans="1:6">
      <c r="A128" s="10">
        <f t="shared" si="1"/>
        <v>127</v>
      </c>
      <c r="B128" s="3" t="s">
        <v>181</v>
      </c>
      <c r="C128" s="4" t="s">
        <v>41</v>
      </c>
      <c r="D128" s="3" t="s">
        <v>75</v>
      </c>
      <c r="E128" s="3" t="s">
        <v>43</v>
      </c>
      <c r="F128" s="5">
        <v>78198975000163</v>
      </c>
    </row>
    <row r="129" spans="1:6">
      <c r="A129" s="10">
        <f t="shared" si="1"/>
        <v>128</v>
      </c>
      <c r="B129" s="3" t="s">
        <v>182</v>
      </c>
      <c r="C129" s="4" t="s">
        <v>37</v>
      </c>
      <c r="D129" s="3" t="s">
        <v>120</v>
      </c>
      <c r="E129" s="3" t="s">
        <v>39</v>
      </c>
      <c r="F129" s="4">
        <v>1607627000178</v>
      </c>
    </row>
    <row r="130" spans="1:6">
      <c r="A130" s="10">
        <f t="shared" si="1"/>
        <v>129</v>
      </c>
      <c r="B130" s="3" t="s">
        <v>183</v>
      </c>
      <c r="C130" s="4" t="s">
        <v>20</v>
      </c>
      <c r="D130" s="3" t="s">
        <v>69</v>
      </c>
      <c r="E130" s="3" t="s">
        <v>29</v>
      </c>
      <c r="F130" s="5">
        <v>75741348000139</v>
      </c>
    </row>
    <row r="131" spans="1:6">
      <c r="A131" s="10">
        <f t="shared" si="1"/>
        <v>130</v>
      </c>
      <c r="B131" s="3" t="s">
        <v>184</v>
      </c>
      <c r="C131" s="4" t="s">
        <v>56</v>
      </c>
      <c r="D131" s="3" t="s">
        <v>57</v>
      </c>
      <c r="E131" s="3" t="s">
        <v>58</v>
      </c>
      <c r="F131" s="5">
        <v>77857183000190</v>
      </c>
    </row>
    <row r="132" spans="1:6">
      <c r="A132" s="10">
        <f t="shared" ref="A132:A195" si="2">A131+1</f>
        <v>131</v>
      </c>
      <c r="B132" s="3" t="s">
        <v>185</v>
      </c>
      <c r="C132" s="4" t="s">
        <v>41</v>
      </c>
      <c r="D132" s="3" t="s">
        <v>45</v>
      </c>
      <c r="E132" s="3" t="s">
        <v>43</v>
      </c>
      <c r="F132" s="5">
        <v>76238443000187</v>
      </c>
    </row>
    <row r="133" spans="1:6">
      <c r="A133" s="10">
        <f t="shared" si="2"/>
        <v>132</v>
      </c>
      <c r="B133" s="3" t="s">
        <v>186</v>
      </c>
      <c r="C133" s="4" t="s">
        <v>65</v>
      </c>
      <c r="D133" s="3" t="s">
        <v>168</v>
      </c>
      <c r="E133" s="3" t="s">
        <v>67</v>
      </c>
      <c r="F133" s="4">
        <v>1616255000146</v>
      </c>
    </row>
    <row r="134" spans="1:6">
      <c r="A134" s="10">
        <f t="shared" si="2"/>
        <v>133</v>
      </c>
      <c r="B134" s="3" t="s">
        <v>187</v>
      </c>
      <c r="C134" s="4" t="s">
        <v>20</v>
      </c>
      <c r="D134" s="3" t="s">
        <v>28</v>
      </c>
      <c r="E134" s="3" t="s">
        <v>29</v>
      </c>
      <c r="F134" s="5">
        <v>75443812000100</v>
      </c>
    </row>
    <row r="135" spans="1:6">
      <c r="A135" s="10">
        <f t="shared" si="2"/>
        <v>134</v>
      </c>
      <c r="B135" s="3" t="s">
        <v>188</v>
      </c>
      <c r="C135" s="4" t="s">
        <v>41</v>
      </c>
      <c r="D135" s="3" t="s">
        <v>42</v>
      </c>
      <c r="E135" s="3" t="s">
        <v>43</v>
      </c>
      <c r="F135" s="5">
        <v>75378844000170</v>
      </c>
    </row>
    <row r="136" spans="1:6">
      <c r="A136" s="10">
        <f t="shared" si="2"/>
        <v>135</v>
      </c>
      <c r="B136" s="3" t="s">
        <v>189</v>
      </c>
      <c r="C136" s="4" t="s">
        <v>20</v>
      </c>
      <c r="D136" s="3" t="s">
        <v>49</v>
      </c>
      <c r="E136" s="3" t="s">
        <v>29</v>
      </c>
      <c r="F136" s="5">
        <v>75845537000151</v>
      </c>
    </row>
    <row r="137" spans="1:6">
      <c r="A137" s="10">
        <f t="shared" si="2"/>
        <v>136</v>
      </c>
      <c r="B137" s="3" t="s">
        <v>190</v>
      </c>
      <c r="C137" s="4" t="s">
        <v>56</v>
      </c>
      <c r="D137" s="3" t="s">
        <v>57</v>
      </c>
      <c r="E137" s="3" t="s">
        <v>58</v>
      </c>
      <c r="F137" s="5">
        <v>76208818000166</v>
      </c>
    </row>
    <row r="138" spans="1:6">
      <c r="A138" s="10">
        <f t="shared" si="2"/>
        <v>137</v>
      </c>
      <c r="B138" s="3" t="s">
        <v>37</v>
      </c>
      <c r="C138" s="4" t="s">
        <v>37</v>
      </c>
      <c r="D138" s="3" t="s">
        <v>38</v>
      </c>
      <c r="E138" s="3" t="s">
        <v>39</v>
      </c>
      <c r="F138" s="5">
        <v>76178037000176</v>
      </c>
    </row>
    <row r="139" spans="1:6">
      <c r="A139" s="10">
        <f t="shared" si="2"/>
        <v>138</v>
      </c>
      <c r="B139" s="3" t="s">
        <v>191</v>
      </c>
      <c r="C139" s="4" t="s">
        <v>31</v>
      </c>
      <c r="D139" s="3" t="s">
        <v>63</v>
      </c>
      <c r="E139" s="3" t="s">
        <v>33</v>
      </c>
      <c r="F139" s="5">
        <v>76022508000152</v>
      </c>
    </row>
    <row r="140" spans="1:6">
      <c r="A140" s="10">
        <f t="shared" si="2"/>
        <v>139</v>
      </c>
      <c r="B140" s="3" t="s">
        <v>192</v>
      </c>
      <c r="C140" s="4" t="s">
        <v>31</v>
      </c>
      <c r="D140" s="3" t="s">
        <v>63</v>
      </c>
      <c r="E140" s="3" t="s">
        <v>33</v>
      </c>
      <c r="F140" s="5">
        <v>76017474000108</v>
      </c>
    </row>
    <row r="141" spans="1:6">
      <c r="A141" s="10">
        <f t="shared" si="2"/>
        <v>140</v>
      </c>
      <c r="B141" s="3" t="s">
        <v>193</v>
      </c>
      <c r="C141" s="4" t="s">
        <v>52</v>
      </c>
      <c r="D141" s="3" t="s">
        <v>53</v>
      </c>
      <c r="E141" s="3" t="s">
        <v>54</v>
      </c>
      <c r="F141" s="5">
        <v>95585444000142</v>
      </c>
    </row>
    <row r="142" spans="1:6">
      <c r="A142" s="10">
        <f t="shared" si="2"/>
        <v>141</v>
      </c>
      <c r="B142" s="3" t="s">
        <v>194</v>
      </c>
      <c r="C142" s="4" t="s">
        <v>20</v>
      </c>
      <c r="D142" s="3" t="s">
        <v>28</v>
      </c>
      <c r="E142" s="3" t="s">
        <v>29</v>
      </c>
      <c r="F142" s="5">
        <v>77008068000141</v>
      </c>
    </row>
    <row r="143" spans="1:6">
      <c r="A143" s="10">
        <f t="shared" si="2"/>
        <v>142</v>
      </c>
      <c r="B143" s="3" t="s">
        <v>195</v>
      </c>
      <c r="C143" s="4" t="s">
        <v>56</v>
      </c>
      <c r="D143" s="3" t="s">
        <v>120</v>
      </c>
      <c r="E143" s="3" t="s">
        <v>58</v>
      </c>
      <c r="F143" s="5">
        <v>80881931000185</v>
      </c>
    </row>
    <row r="144" spans="1:6">
      <c r="A144" s="10">
        <f t="shared" si="2"/>
        <v>143</v>
      </c>
      <c r="B144" s="3" t="s">
        <v>196</v>
      </c>
      <c r="C144" s="4" t="s">
        <v>20</v>
      </c>
      <c r="D144" s="3" t="s">
        <v>49</v>
      </c>
      <c r="E144" s="3" t="s">
        <v>29</v>
      </c>
      <c r="F144" s="5">
        <v>76244961000103</v>
      </c>
    </row>
    <row r="145" spans="1:6">
      <c r="A145" s="10">
        <f t="shared" si="2"/>
        <v>144</v>
      </c>
      <c r="B145" s="3" t="s">
        <v>197</v>
      </c>
      <c r="C145" s="4" t="s">
        <v>41</v>
      </c>
      <c r="D145" s="3" t="s">
        <v>42</v>
      </c>
      <c r="E145" s="3" t="s">
        <v>43</v>
      </c>
      <c r="F145" s="5">
        <v>76247337000160</v>
      </c>
    </row>
    <row r="146" spans="1:6">
      <c r="A146" s="10">
        <f t="shared" si="2"/>
        <v>145</v>
      </c>
      <c r="B146" s="3" t="s">
        <v>198</v>
      </c>
      <c r="C146" s="4" t="s">
        <v>41</v>
      </c>
      <c r="D146" s="3" t="s">
        <v>61</v>
      </c>
      <c r="E146" s="3" t="s">
        <v>43</v>
      </c>
      <c r="F146" s="5">
        <v>75772525000144</v>
      </c>
    </row>
    <row r="147" spans="1:6">
      <c r="A147" s="10">
        <f t="shared" si="2"/>
        <v>146</v>
      </c>
      <c r="B147" s="3" t="s">
        <v>199</v>
      </c>
      <c r="C147" s="4" t="s">
        <v>56</v>
      </c>
      <c r="D147" s="3" t="s">
        <v>57</v>
      </c>
      <c r="E147" s="3" t="s">
        <v>58</v>
      </c>
      <c r="F147" s="5">
        <v>95595013000167</v>
      </c>
    </row>
    <row r="148" spans="1:6">
      <c r="A148" s="10">
        <f t="shared" si="2"/>
        <v>147</v>
      </c>
      <c r="B148" s="3" t="s">
        <v>200</v>
      </c>
      <c r="C148" s="4" t="s">
        <v>65</v>
      </c>
      <c r="D148" s="3" t="s">
        <v>72</v>
      </c>
      <c r="E148" s="3" t="s">
        <v>67</v>
      </c>
      <c r="F148" s="4">
        <v>1613770000172</v>
      </c>
    </row>
    <row r="149" spans="1:6">
      <c r="A149" s="10">
        <f t="shared" si="2"/>
        <v>148</v>
      </c>
      <c r="B149" s="3" t="s">
        <v>201</v>
      </c>
      <c r="C149" s="4" t="s">
        <v>65</v>
      </c>
      <c r="D149" s="3" t="s">
        <v>168</v>
      </c>
      <c r="E149" s="3" t="s">
        <v>67</v>
      </c>
      <c r="F149" s="5">
        <v>76175892000123</v>
      </c>
    </row>
    <row r="150" spans="1:6">
      <c r="A150" s="10">
        <f t="shared" si="2"/>
        <v>149</v>
      </c>
      <c r="B150" s="3" t="s">
        <v>202</v>
      </c>
      <c r="C150" s="4" t="s">
        <v>37</v>
      </c>
      <c r="D150" s="3" t="s">
        <v>168</v>
      </c>
      <c r="E150" s="3" t="s">
        <v>39</v>
      </c>
      <c r="F150" s="5">
        <v>76178029000120</v>
      </c>
    </row>
    <row r="151" spans="1:6">
      <c r="A151" s="10">
        <f t="shared" si="2"/>
        <v>150</v>
      </c>
      <c r="B151" s="3" t="s">
        <v>203</v>
      </c>
      <c r="C151" s="4" t="s">
        <v>41</v>
      </c>
      <c r="D151" s="3" t="s">
        <v>45</v>
      </c>
      <c r="E151" s="3" t="s">
        <v>43</v>
      </c>
      <c r="F151" s="5">
        <v>76970318000167</v>
      </c>
    </row>
    <row r="152" spans="1:6">
      <c r="A152" s="10">
        <f t="shared" si="2"/>
        <v>151</v>
      </c>
      <c r="B152" s="3" t="s">
        <v>204</v>
      </c>
      <c r="C152" s="4" t="s">
        <v>41</v>
      </c>
      <c r="D152" s="3" t="s">
        <v>42</v>
      </c>
      <c r="E152" s="3" t="s">
        <v>43</v>
      </c>
      <c r="F152" s="5">
        <v>75798355000177</v>
      </c>
    </row>
    <row r="153" spans="1:6">
      <c r="A153" s="10">
        <f t="shared" si="2"/>
        <v>152</v>
      </c>
      <c r="B153" s="3" t="s">
        <v>205</v>
      </c>
      <c r="C153" s="4" t="s">
        <v>65</v>
      </c>
      <c r="D153" s="3" t="s">
        <v>72</v>
      </c>
      <c r="E153" s="3" t="s">
        <v>67</v>
      </c>
      <c r="F153" s="5">
        <v>76175934000126</v>
      </c>
    </row>
    <row r="154" spans="1:6">
      <c r="A154" s="10">
        <f t="shared" si="2"/>
        <v>153</v>
      </c>
      <c r="B154" s="3" t="s">
        <v>206</v>
      </c>
      <c r="C154" s="4" t="s">
        <v>41</v>
      </c>
      <c r="D154" s="3" t="s">
        <v>42</v>
      </c>
      <c r="E154" s="3" t="s">
        <v>43</v>
      </c>
      <c r="F154" s="5">
        <v>75738484000170</v>
      </c>
    </row>
    <row r="155" spans="1:6">
      <c r="A155" s="10">
        <f t="shared" si="2"/>
        <v>154</v>
      </c>
      <c r="B155" s="3" t="s">
        <v>207</v>
      </c>
      <c r="C155" s="4" t="s">
        <v>56</v>
      </c>
      <c r="D155" s="3" t="s">
        <v>57</v>
      </c>
      <c r="E155" s="3" t="s">
        <v>58</v>
      </c>
      <c r="F155" s="5">
        <v>95583555000110</v>
      </c>
    </row>
    <row r="156" spans="1:6">
      <c r="A156" s="10">
        <f t="shared" si="2"/>
        <v>155</v>
      </c>
      <c r="B156" s="3" t="s">
        <v>208</v>
      </c>
      <c r="C156" s="4" t="s">
        <v>37</v>
      </c>
      <c r="D156" s="3" t="s">
        <v>168</v>
      </c>
      <c r="E156" s="3" t="s">
        <v>39</v>
      </c>
      <c r="F156" s="5">
        <v>75654574000182</v>
      </c>
    </row>
    <row r="157" spans="1:6">
      <c r="A157" s="10">
        <f t="shared" si="2"/>
        <v>156</v>
      </c>
      <c r="B157" s="3" t="s">
        <v>209</v>
      </c>
      <c r="C157" s="4" t="s">
        <v>37</v>
      </c>
      <c r="D157" s="3" t="s">
        <v>75</v>
      </c>
      <c r="E157" s="3" t="s">
        <v>39</v>
      </c>
      <c r="F157" s="5">
        <v>76950088000174</v>
      </c>
    </row>
    <row r="158" spans="1:6">
      <c r="A158" s="10">
        <f t="shared" si="2"/>
        <v>157</v>
      </c>
      <c r="B158" s="3" t="s">
        <v>210</v>
      </c>
      <c r="C158" s="4" t="s">
        <v>41</v>
      </c>
      <c r="D158" s="3" t="s">
        <v>61</v>
      </c>
      <c r="E158" s="3" t="s">
        <v>43</v>
      </c>
      <c r="F158" s="5">
        <v>76970359000153</v>
      </c>
    </row>
    <row r="159" spans="1:6">
      <c r="A159" s="10">
        <f t="shared" si="2"/>
        <v>158</v>
      </c>
      <c r="B159" s="3" t="s">
        <v>211</v>
      </c>
      <c r="C159" s="4" t="s">
        <v>56</v>
      </c>
      <c r="D159" s="3" t="s">
        <v>57</v>
      </c>
      <c r="E159" s="3" t="s">
        <v>58</v>
      </c>
      <c r="F159" s="5">
        <v>95725057000164</v>
      </c>
    </row>
    <row r="160" spans="1:6">
      <c r="A160" s="10">
        <f t="shared" si="2"/>
        <v>159</v>
      </c>
      <c r="B160" s="3" t="s">
        <v>212</v>
      </c>
      <c r="C160" s="4" t="s">
        <v>20</v>
      </c>
      <c r="D160" s="3" t="s">
        <v>79</v>
      </c>
      <c r="E160" s="3" t="s">
        <v>29</v>
      </c>
      <c r="F160" s="5">
        <v>76235738000108</v>
      </c>
    </row>
    <row r="161" spans="1:6">
      <c r="A161" s="10">
        <f t="shared" si="2"/>
        <v>160</v>
      </c>
      <c r="B161" s="3" t="s">
        <v>213</v>
      </c>
      <c r="C161" s="4" t="s">
        <v>41</v>
      </c>
      <c r="D161" s="3" t="s">
        <v>61</v>
      </c>
      <c r="E161" s="3" t="s">
        <v>43</v>
      </c>
      <c r="F161" s="5">
        <v>76282698000147</v>
      </c>
    </row>
    <row r="162" spans="1:6">
      <c r="A162" s="10">
        <f t="shared" si="2"/>
        <v>161</v>
      </c>
      <c r="B162" s="3" t="s">
        <v>214</v>
      </c>
      <c r="C162" s="4" t="s">
        <v>52</v>
      </c>
      <c r="D162" s="3" t="s">
        <v>53</v>
      </c>
      <c r="E162" s="3" t="s">
        <v>54</v>
      </c>
      <c r="F162" s="5">
        <v>76995430000152</v>
      </c>
    </row>
    <row r="163" spans="1:6">
      <c r="A163" s="10">
        <f t="shared" si="2"/>
        <v>162</v>
      </c>
      <c r="B163" s="3" t="s">
        <v>215</v>
      </c>
      <c r="C163" s="4" t="s">
        <v>31</v>
      </c>
      <c r="D163" s="3" t="s">
        <v>32</v>
      </c>
      <c r="E163" s="3" t="s">
        <v>33</v>
      </c>
      <c r="F163" s="5">
        <v>95422846000126</v>
      </c>
    </row>
    <row r="164" spans="1:6">
      <c r="A164" s="10">
        <f t="shared" si="2"/>
        <v>163</v>
      </c>
      <c r="B164" s="3" t="s">
        <v>216</v>
      </c>
      <c r="C164" s="4" t="s">
        <v>41</v>
      </c>
      <c r="D164" s="3" t="s">
        <v>45</v>
      </c>
      <c r="E164" s="3" t="s">
        <v>43</v>
      </c>
      <c r="F164" s="5">
        <v>75458836000133</v>
      </c>
    </row>
    <row r="165" spans="1:6">
      <c r="A165" s="10">
        <f t="shared" si="2"/>
        <v>164</v>
      </c>
      <c r="B165" s="3" t="s">
        <v>217</v>
      </c>
      <c r="C165" s="4" t="s">
        <v>65</v>
      </c>
      <c r="D165" s="3" t="s">
        <v>72</v>
      </c>
      <c r="E165" s="3" t="s">
        <v>67</v>
      </c>
      <c r="F165" s="5">
        <v>76175918000133</v>
      </c>
    </row>
    <row r="166" spans="1:6">
      <c r="A166" s="10">
        <f t="shared" si="2"/>
        <v>165</v>
      </c>
      <c r="B166" s="3" t="s">
        <v>218</v>
      </c>
      <c r="C166" s="4" t="s">
        <v>20</v>
      </c>
      <c r="D166" s="3" t="s">
        <v>69</v>
      </c>
      <c r="E166" s="3" t="s">
        <v>29</v>
      </c>
      <c r="F166" s="5">
        <v>75741330000137</v>
      </c>
    </row>
    <row r="167" spans="1:6">
      <c r="A167" s="10">
        <f t="shared" si="2"/>
        <v>166</v>
      </c>
      <c r="B167" s="3" t="s">
        <v>219</v>
      </c>
      <c r="C167" s="4" t="s">
        <v>41</v>
      </c>
      <c r="D167" s="3" t="s">
        <v>42</v>
      </c>
      <c r="E167" s="3" t="s">
        <v>43</v>
      </c>
      <c r="F167" s="5">
        <v>95640553000115</v>
      </c>
    </row>
    <row r="168" spans="1:6">
      <c r="A168" s="10">
        <f t="shared" si="2"/>
        <v>167</v>
      </c>
      <c r="B168" s="3" t="s">
        <v>220</v>
      </c>
      <c r="C168" s="4" t="s">
        <v>41</v>
      </c>
      <c r="D168" s="3" t="s">
        <v>61</v>
      </c>
      <c r="E168" s="3" t="s">
        <v>43</v>
      </c>
      <c r="F168" s="5">
        <v>76285337000154</v>
      </c>
    </row>
    <row r="169" spans="1:6">
      <c r="A169" s="10">
        <f t="shared" si="2"/>
        <v>168</v>
      </c>
      <c r="B169" s="3" t="s">
        <v>221</v>
      </c>
      <c r="C169" s="4" t="s">
        <v>20</v>
      </c>
      <c r="D169" s="3" t="s">
        <v>28</v>
      </c>
      <c r="E169" s="3" t="s">
        <v>29</v>
      </c>
      <c r="F169" s="5">
        <v>75969667000104</v>
      </c>
    </row>
    <row r="170" spans="1:6">
      <c r="A170" s="10">
        <f t="shared" si="2"/>
        <v>169</v>
      </c>
      <c r="B170" s="3" t="s">
        <v>222</v>
      </c>
      <c r="C170" s="4" t="s">
        <v>20</v>
      </c>
      <c r="D170" s="3" t="s">
        <v>28</v>
      </c>
      <c r="E170" s="3" t="s">
        <v>29</v>
      </c>
      <c r="F170" s="5">
        <v>76966860000146</v>
      </c>
    </row>
    <row r="171" spans="1:6">
      <c r="A171" s="10">
        <f t="shared" si="2"/>
        <v>170</v>
      </c>
      <c r="B171" s="3" t="s">
        <v>223</v>
      </c>
      <c r="C171" s="4" t="s">
        <v>20</v>
      </c>
      <c r="D171" s="3" t="s">
        <v>49</v>
      </c>
      <c r="E171" s="3" t="s">
        <v>29</v>
      </c>
      <c r="F171" s="5">
        <v>75457341000190</v>
      </c>
    </row>
    <row r="172" spans="1:6">
      <c r="A172" s="10">
        <f t="shared" si="2"/>
        <v>171</v>
      </c>
      <c r="B172" s="3" t="s">
        <v>224</v>
      </c>
      <c r="C172" s="4" t="s">
        <v>65</v>
      </c>
      <c r="D172" s="3" t="s">
        <v>72</v>
      </c>
      <c r="E172" s="3" t="s">
        <v>67</v>
      </c>
      <c r="F172" s="5">
        <v>76910900000138</v>
      </c>
    </row>
    <row r="173" spans="1:6">
      <c r="A173" s="10">
        <f t="shared" si="2"/>
        <v>172</v>
      </c>
      <c r="B173" s="3" t="s">
        <v>225</v>
      </c>
      <c r="C173" s="4" t="s">
        <v>20</v>
      </c>
      <c r="D173" s="3" t="s">
        <v>69</v>
      </c>
      <c r="E173" s="3" t="s">
        <v>29</v>
      </c>
      <c r="F173" s="5">
        <v>75771204000125</v>
      </c>
    </row>
    <row r="174" spans="1:6">
      <c r="A174" s="10">
        <f t="shared" si="2"/>
        <v>173</v>
      </c>
      <c r="B174" s="3" t="s">
        <v>226</v>
      </c>
      <c r="C174" s="4" t="s">
        <v>41</v>
      </c>
      <c r="D174" s="3" t="s">
        <v>75</v>
      </c>
      <c r="E174" s="3" t="s">
        <v>43</v>
      </c>
      <c r="F174" s="5">
        <v>76402882000183</v>
      </c>
    </row>
    <row r="175" spans="1:6">
      <c r="A175" s="10">
        <f t="shared" si="2"/>
        <v>174</v>
      </c>
      <c r="B175" s="3" t="s">
        <v>227</v>
      </c>
      <c r="C175" s="4" t="s">
        <v>20</v>
      </c>
      <c r="D175" s="3" t="s">
        <v>28</v>
      </c>
      <c r="E175" s="3" t="s">
        <v>29</v>
      </c>
      <c r="F175" s="5">
        <v>75969881000152</v>
      </c>
    </row>
    <row r="176" spans="1:6">
      <c r="A176" s="10">
        <f t="shared" si="2"/>
        <v>175</v>
      </c>
      <c r="B176" s="3" t="s">
        <v>228</v>
      </c>
      <c r="C176" s="4" t="s">
        <v>41</v>
      </c>
      <c r="D176" s="3" t="s">
        <v>42</v>
      </c>
      <c r="E176" s="3" t="s">
        <v>43</v>
      </c>
      <c r="F176" s="5">
        <v>75788349000139</v>
      </c>
    </row>
    <row r="177" spans="1:6">
      <c r="A177" s="10">
        <f t="shared" si="2"/>
        <v>176</v>
      </c>
      <c r="B177" s="3" t="s">
        <v>229</v>
      </c>
      <c r="C177" s="4" t="s">
        <v>20</v>
      </c>
      <c r="D177" s="3" t="s">
        <v>69</v>
      </c>
      <c r="E177" s="3" t="s">
        <v>29</v>
      </c>
      <c r="F177" s="5">
        <v>75741363000187</v>
      </c>
    </row>
    <row r="178" spans="1:6">
      <c r="A178" s="10">
        <f t="shared" si="2"/>
        <v>177</v>
      </c>
      <c r="B178" s="3" t="s">
        <v>230</v>
      </c>
      <c r="C178" s="4" t="s">
        <v>41</v>
      </c>
      <c r="D178" s="3" t="s">
        <v>45</v>
      </c>
      <c r="E178" s="3" t="s">
        <v>43</v>
      </c>
      <c r="F178" s="5">
        <v>76970383000192</v>
      </c>
    </row>
    <row r="179" spans="1:6">
      <c r="A179" s="10">
        <f t="shared" si="2"/>
        <v>178</v>
      </c>
      <c r="B179" s="3" t="s">
        <v>231</v>
      </c>
      <c r="C179" s="4" t="s">
        <v>20</v>
      </c>
      <c r="D179" s="3" t="s">
        <v>79</v>
      </c>
      <c r="E179" s="3" t="s">
        <v>29</v>
      </c>
      <c r="F179" s="5">
        <v>76245042000154</v>
      </c>
    </row>
    <row r="180" spans="1:6">
      <c r="A180" s="10">
        <f t="shared" si="2"/>
        <v>179</v>
      </c>
      <c r="B180" s="3" t="s">
        <v>232</v>
      </c>
      <c r="C180" s="4" t="s">
        <v>56</v>
      </c>
      <c r="D180" s="3" t="s">
        <v>57</v>
      </c>
      <c r="E180" s="3" t="s">
        <v>58</v>
      </c>
      <c r="F180" s="5">
        <v>77398154000108</v>
      </c>
    </row>
    <row r="181" spans="1:6">
      <c r="A181" s="10">
        <f t="shared" si="2"/>
        <v>180</v>
      </c>
      <c r="B181" s="3" t="s">
        <v>233</v>
      </c>
      <c r="C181" s="4" t="s">
        <v>20</v>
      </c>
      <c r="D181" s="3" t="s">
        <v>28</v>
      </c>
      <c r="E181" s="3" t="s">
        <v>29</v>
      </c>
      <c r="F181" s="5">
        <v>76966845000106</v>
      </c>
    </row>
    <row r="182" spans="1:6">
      <c r="A182" s="10">
        <f t="shared" si="2"/>
        <v>181</v>
      </c>
      <c r="B182" s="3" t="s">
        <v>234</v>
      </c>
      <c r="C182" s="4" t="s">
        <v>20</v>
      </c>
      <c r="D182" s="3" t="s">
        <v>28</v>
      </c>
      <c r="E182" s="3" t="s">
        <v>29</v>
      </c>
      <c r="F182" s="5">
        <v>76408061000154</v>
      </c>
    </row>
    <row r="183" spans="1:6">
      <c r="A183" s="10">
        <f t="shared" si="2"/>
        <v>182</v>
      </c>
      <c r="B183" s="3" t="s">
        <v>235</v>
      </c>
      <c r="C183" s="4" t="s">
        <v>41</v>
      </c>
      <c r="D183" s="3" t="s">
        <v>75</v>
      </c>
      <c r="E183" s="3" t="s">
        <v>43</v>
      </c>
      <c r="F183" s="5">
        <v>78196755000109</v>
      </c>
    </row>
    <row r="184" spans="1:6">
      <c r="A184" s="10">
        <f t="shared" si="2"/>
        <v>183</v>
      </c>
      <c r="B184" s="3" t="s">
        <v>236</v>
      </c>
      <c r="C184" s="4" t="s">
        <v>41</v>
      </c>
      <c r="D184" s="3" t="s">
        <v>42</v>
      </c>
      <c r="E184" s="3" t="s">
        <v>43</v>
      </c>
      <c r="F184" s="5">
        <v>75789552000120</v>
      </c>
    </row>
    <row r="185" spans="1:6">
      <c r="A185" s="10">
        <f t="shared" si="2"/>
        <v>184</v>
      </c>
      <c r="B185" s="3" t="s">
        <v>237</v>
      </c>
      <c r="C185" s="4" t="s">
        <v>20</v>
      </c>
      <c r="D185" s="3" t="s">
        <v>69</v>
      </c>
      <c r="E185" s="3" t="s">
        <v>29</v>
      </c>
      <c r="F185" s="5">
        <v>75771238000110</v>
      </c>
    </row>
    <row r="186" spans="1:6">
      <c r="A186" s="10">
        <f t="shared" si="2"/>
        <v>185</v>
      </c>
      <c r="B186" s="3" t="s">
        <v>238</v>
      </c>
      <c r="C186" s="4" t="s">
        <v>65</v>
      </c>
      <c r="D186" s="3" t="s">
        <v>32</v>
      </c>
      <c r="E186" s="3" t="s">
        <v>67</v>
      </c>
      <c r="F186" s="5">
        <v>76020452000105</v>
      </c>
    </row>
    <row r="187" spans="1:6">
      <c r="A187" s="10">
        <f t="shared" si="2"/>
        <v>186</v>
      </c>
      <c r="B187" s="3" t="s">
        <v>239</v>
      </c>
      <c r="C187" s="4" t="s">
        <v>37</v>
      </c>
      <c r="D187" s="3" t="s">
        <v>38</v>
      </c>
      <c r="E187" s="3" t="s">
        <v>39</v>
      </c>
      <c r="F187" s="5">
        <v>95684536000180</v>
      </c>
    </row>
    <row r="188" spans="1:6">
      <c r="A188" s="10">
        <f t="shared" si="2"/>
        <v>187</v>
      </c>
      <c r="B188" s="3" t="s">
        <v>240</v>
      </c>
      <c r="C188" s="4" t="s">
        <v>37</v>
      </c>
      <c r="D188" s="3" t="s">
        <v>120</v>
      </c>
      <c r="E188" s="3" t="s">
        <v>39</v>
      </c>
      <c r="F188" s="5">
        <v>76205970000195</v>
      </c>
    </row>
    <row r="189" spans="1:6">
      <c r="A189" s="10">
        <f t="shared" si="2"/>
        <v>188</v>
      </c>
      <c r="B189" s="3" t="s">
        <v>241</v>
      </c>
      <c r="C189" s="4" t="s">
        <v>20</v>
      </c>
      <c r="D189" s="3" t="s">
        <v>79</v>
      </c>
      <c r="E189" s="3" t="s">
        <v>29</v>
      </c>
      <c r="F189" s="5">
        <v>75388850000108</v>
      </c>
    </row>
    <row r="190" spans="1:6">
      <c r="A190" s="10">
        <f t="shared" si="2"/>
        <v>189</v>
      </c>
      <c r="B190" s="3" t="s">
        <v>242</v>
      </c>
      <c r="C190" s="4" t="s">
        <v>20</v>
      </c>
      <c r="D190" s="3" t="s">
        <v>69</v>
      </c>
      <c r="E190" s="3" t="s">
        <v>29</v>
      </c>
      <c r="F190" s="5">
        <v>95680831000168</v>
      </c>
    </row>
    <row r="191" spans="1:6">
      <c r="A191" s="10">
        <f t="shared" si="2"/>
        <v>190</v>
      </c>
      <c r="B191" s="3" t="s">
        <v>243</v>
      </c>
      <c r="C191" s="4" t="s">
        <v>56</v>
      </c>
      <c r="D191" s="3" t="s">
        <v>57</v>
      </c>
      <c r="E191" s="3" t="s">
        <v>58</v>
      </c>
      <c r="F191" s="5">
        <v>80881915000192</v>
      </c>
    </row>
    <row r="192" spans="1:6">
      <c r="A192" s="10">
        <f t="shared" si="2"/>
        <v>191</v>
      </c>
      <c r="B192" s="3" t="s">
        <v>244</v>
      </c>
      <c r="C192" s="4" t="s">
        <v>41</v>
      </c>
      <c r="D192" s="3" t="s">
        <v>45</v>
      </c>
      <c r="E192" s="3" t="s">
        <v>43</v>
      </c>
      <c r="F192" s="5">
        <v>76972074000151</v>
      </c>
    </row>
    <row r="193" spans="1:6">
      <c r="A193" s="10">
        <f t="shared" si="2"/>
        <v>192</v>
      </c>
      <c r="B193" s="3" t="s">
        <v>245</v>
      </c>
      <c r="C193" s="4" t="s">
        <v>41</v>
      </c>
      <c r="D193" s="3" t="s">
        <v>61</v>
      </c>
      <c r="E193" s="3" t="s">
        <v>43</v>
      </c>
      <c r="F193" s="5">
        <v>76970367000108</v>
      </c>
    </row>
    <row r="194" spans="1:6">
      <c r="A194" s="10">
        <f t="shared" si="2"/>
        <v>193</v>
      </c>
      <c r="B194" s="3" t="s">
        <v>20</v>
      </c>
      <c r="C194" s="4" t="s">
        <v>20</v>
      </c>
      <c r="D194" s="3" t="s">
        <v>49</v>
      </c>
      <c r="E194" s="3" t="s">
        <v>29</v>
      </c>
      <c r="F194" s="5">
        <v>75771477000170</v>
      </c>
    </row>
    <row r="195" spans="1:6">
      <c r="A195" s="10">
        <f t="shared" si="2"/>
        <v>194</v>
      </c>
      <c r="B195" s="3" t="s">
        <v>246</v>
      </c>
      <c r="C195" s="4" t="s">
        <v>41</v>
      </c>
      <c r="D195" s="3" t="s">
        <v>75</v>
      </c>
      <c r="E195" s="3" t="s">
        <v>43</v>
      </c>
      <c r="F195" s="5">
        <v>80888688000127</v>
      </c>
    </row>
    <row r="196" spans="1:6">
      <c r="A196" s="10">
        <f t="shared" ref="A196:A259" si="3">A195+1</f>
        <v>195</v>
      </c>
      <c r="B196" s="3" t="s">
        <v>247</v>
      </c>
      <c r="C196" s="4" t="s">
        <v>20</v>
      </c>
      <c r="D196" s="3" t="s">
        <v>69</v>
      </c>
      <c r="E196" s="3" t="s">
        <v>29</v>
      </c>
      <c r="F196" s="5">
        <v>78600491000107</v>
      </c>
    </row>
    <row r="197" spans="1:6">
      <c r="A197" s="10">
        <f t="shared" si="3"/>
        <v>196</v>
      </c>
      <c r="B197" s="3" t="s">
        <v>248</v>
      </c>
      <c r="C197" s="4" t="s">
        <v>20</v>
      </c>
      <c r="D197" s="3" t="s">
        <v>49</v>
      </c>
      <c r="E197" s="3" t="s">
        <v>29</v>
      </c>
      <c r="F197" s="5">
        <v>75845511000103</v>
      </c>
    </row>
    <row r="198" spans="1:6">
      <c r="A198" s="10">
        <f t="shared" si="3"/>
        <v>197</v>
      </c>
      <c r="B198" s="3" t="s">
        <v>249</v>
      </c>
      <c r="C198" s="4" t="s">
        <v>65</v>
      </c>
      <c r="D198" s="3" t="s">
        <v>168</v>
      </c>
      <c r="E198" s="3" t="s">
        <v>67</v>
      </c>
      <c r="F198" s="5">
        <v>75654566000136</v>
      </c>
    </row>
    <row r="199" spans="1:6">
      <c r="A199" s="10">
        <f t="shared" si="3"/>
        <v>198</v>
      </c>
      <c r="B199" s="3" t="s">
        <v>250</v>
      </c>
      <c r="C199" s="4" t="s">
        <v>41</v>
      </c>
      <c r="D199" s="3" t="s">
        <v>75</v>
      </c>
      <c r="E199" s="3" t="s">
        <v>43</v>
      </c>
      <c r="F199" s="5">
        <v>75368928000122</v>
      </c>
    </row>
    <row r="200" spans="1:6">
      <c r="A200" s="10">
        <f t="shared" si="3"/>
        <v>199</v>
      </c>
      <c r="B200" s="3" t="s">
        <v>251</v>
      </c>
      <c r="C200" s="4" t="s">
        <v>41</v>
      </c>
      <c r="D200" s="3" t="s">
        <v>61</v>
      </c>
      <c r="E200" s="3" t="s">
        <v>43</v>
      </c>
      <c r="F200" s="5">
        <v>76285329000108</v>
      </c>
    </row>
    <row r="201" spans="1:6">
      <c r="A201" s="10">
        <f t="shared" si="3"/>
        <v>200</v>
      </c>
      <c r="B201" s="3" t="s">
        <v>252</v>
      </c>
      <c r="C201" s="4" t="s">
        <v>41</v>
      </c>
      <c r="D201" s="3" t="s">
        <v>61</v>
      </c>
      <c r="E201" s="3" t="s">
        <v>43</v>
      </c>
      <c r="F201" s="5">
        <v>76285345000109</v>
      </c>
    </row>
    <row r="202" spans="1:6">
      <c r="A202" s="10">
        <f t="shared" si="3"/>
        <v>201</v>
      </c>
      <c r="B202" s="3" t="s">
        <v>253</v>
      </c>
      <c r="C202" s="4" t="s">
        <v>31</v>
      </c>
      <c r="D202" s="3" t="s">
        <v>32</v>
      </c>
      <c r="E202" s="3" t="s">
        <v>33</v>
      </c>
      <c r="F202" s="5">
        <v>76105550000137</v>
      </c>
    </row>
    <row r="203" spans="1:6">
      <c r="A203" s="10">
        <f t="shared" si="3"/>
        <v>202</v>
      </c>
      <c r="B203" s="3" t="s">
        <v>254</v>
      </c>
      <c r="C203" s="4" t="s">
        <v>52</v>
      </c>
      <c r="D203" s="3" t="s">
        <v>53</v>
      </c>
      <c r="E203" s="3" t="s">
        <v>54</v>
      </c>
      <c r="F203" s="4">
        <v>1614343000109</v>
      </c>
    </row>
    <row r="204" spans="1:6">
      <c r="A204" s="10">
        <f t="shared" si="3"/>
        <v>203</v>
      </c>
      <c r="B204" s="3" t="s">
        <v>255</v>
      </c>
      <c r="C204" s="4" t="s">
        <v>52</v>
      </c>
      <c r="D204" s="3" t="s">
        <v>53</v>
      </c>
      <c r="E204" s="3" t="s">
        <v>54</v>
      </c>
      <c r="F204" s="5">
        <v>77774867000129</v>
      </c>
    </row>
    <row r="205" spans="1:6">
      <c r="A205" s="10">
        <f t="shared" si="3"/>
        <v>204</v>
      </c>
      <c r="B205" s="3" t="s">
        <v>256</v>
      </c>
      <c r="C205" s="4" t="s">
        <v>37</v>
      </c>
      <c r="D205" s="3" t="s">
        <v>38</v>
      </c>
      <c r="E205" s="3" t="s">
        <v>39</v>
      </c>
      <c r="F205" s="5">
        <v>75740811000128</v>
      </c>
    </row>
    <row r="206" spans="1:6">
      <c r="A206" s="10">
        <f t="shared" si="3"/>
        <v>205</v>
      </c>
      <c r="B206" s="3" t="s">
        <v>257</v>
      </c>
      <c r="C206" s="4" t="s">
        <v>56</v>
      </c>
      <c r="D206" s="3" t="s">
        <v>57</v>
      </c>
      <c r="E206" s="3" t="s">
        <v>58</v>
      </c>
      <c r="F206" s="5">
        <v>76205814000124</v>
      </c>
    </row>
    <row r="207" spans="1:6">
      <c r="A207" s="10">
        <f t="shared" si="3"/>
        <v>206</v>
      </c>
      <c r="B207" s="3" t="s">
        <v>258</v>
      </c>
      <c r="C207" s="4" t="s">
        <v>41</v>
      </c>
      <c r="D207" s="3" t="s">
        <v>42</v>
      </c>
      <c r="E207" s="3" t="s">
        <v>43</v>
      </c>
      <c r="F207" s="5">
        <v>76247386000100</v>
      </c>
    </row>
    <row r="208" spans="1:6">
      <c r="A208" s="10">
        <f t="shared" si="3"/>
        <v>207</v>
      </c>
      <c r="B208" s="3" t="s">
        <v>259</v>
      </c>
      <c r="C208" s="4" t="s">
        <v>41</v>
      </c>
      <c r="D208" s="3" t="s">
        <v>61</v>
      </c>
      <c r="E208" s="3" t="s">
        <v>43</v>
      </c>
      <c r="F208" s="5">
        <v>76282680000145</v>
      </c>
    </row>
    <row r="209" spans="1:6">
      <c r="A209" s="10">
        <f t="shared" si="3"/>
        <v>208</v>
      </c>
      <c r="B209" s="3" t="s">
        <v>260</v>
      </c>
      <c r="C209" s="4" t="s">
        <v>20</v>
      </c>
      <c r="D209" s="3" t="s">
        <v>69</v>
      </c>
      <c r="E209" s="3" t="s">
        <v>29</v>
      </c>
      <c r="F209" s="5">
        <v>75771303000107</v>
      </c>
    </row>
    <row r="210" spans="1:6">
      <c r="A210" s="10">
        <f t="shared" si="3"/>
        <v>209</v>
      </c>
      <c r="B210" s="3" t="s">
        <v>261</v>
      </c>
      <c r="C210" s="4" t="s">
        <v>41</v>
      </c>
      <c r="D210" s="3" t="s">
        <v>45</v>
      </c>
      <c r="E210" s="3" t="s">
        <v>43</v>
      </c>
      <c r="F210" s="5">
        <v>75971010000173</v>
      </c>
    </row>
    <row r="211" spans="1:6">
      <c r="A211" s="10">
        <f t="shared" si="3"/>
        <v>210</v>
      </c>
      <c r="B211" s="3" t="s">
        <v>262</v>
      </c>
      <c r="C211" s="4" t="s">
        <v>41</v>
      </c>
      <c r="D211" s="3" t="s">
        <v>42</v>
      </c>
      <c r="E211" s="3" t="s">
        <v>43</v>
      </c>
      <c r="F211" s="5">
        <v>76404136000129</v>
      </c>
    </row>
    <row r="212" spans="1:6">
      <c r="A212" s="10">
        <f t="shared" si="3"/>
        <v>211</v>
      </c>
      <c r="B212" s="3" t="s">
        <v>41</v>
      </c>
      <c r="C212" s="4" t="s">
        <v>41</v>
      </c>
      <c r="D212" s="3" t="s">
        <v>61</v>
      </c>
      <c r="E212" s="3" t="s">
        <v>43</v>
      </c>
      <c r="F212" s="5">
        <v>76282656000106</v>
      </c>
    </row>
    <row r="213" spans="1:6">
      <c r="A213" s="10">
        <f t="shared" si="3"/>
        <v>212</v>
      </c>
      <c r="B213" s="3" t="s">
        <v>263</v>
      </c>
      <c r="C213" s="4" t="s">
        <v>52</v>
      </c>
      <c r="D213" s="3" t="s">
        <v>53</v>
      </c>
      <c r="E213" s="3" t="s">
        <v>54</v>
      </c>
      <c r="F213" s="5">
        <v>76995323000124</v>
      </c>
    </row>
    <row r="214" spans="1:6">
      <c r="A214" s="10">
        <f t="shared" si="3"/>
        <v>213</v>
      </c>
      <c r="B214" s="3" t="s">
        <v>264</v>
      </c>
      <c r="C214" s="4" t="s">
        <v>56</v>
      </c>
      <c r="D214" s="3" t="s">
        <v>57</v>
      </c>
      <c r="E214" s="3" t="s">
        <v>58</v>
      </c>
      <c r="F214" s="5">
        <v>95583571000102</v>
      </c>
    </row>
    <row r="215" spans="1:6">
      <c r="A215" s="10">
        <f t="shared" si="3"/>
        <v>214</v>
      </c>
      <c r="B215" s="3" t="s">
        <v>265</v>
      </c>
      <c r="C215" s="4" t="s">
        <v>52</v>
      </c>
      <c r="D215" s="3" t="s">
        <v>53</v>
      </c>
      <c r="E215" s="3" t="s">
        <v>54</v>
      </c>
      <c r="F215" s="5">
        <v>76205665000101</v>
      </c>
    </row>
    <row r="216" spans="1:6">
      <c r="A216" s="10">
        <f t="shared" si="3"/>
        <v>215</v>
      </c>
      <c r="B216" s="3" t="s">
        <v>266</v>
      </c>
      <c r="C216" s="4" t="s">
        <v>37</v>
      </c>
      <c r="D216" s="3" t="s">
        <v>120</v>
      </c>
      <c r="E216" s="3" t="s">
        <v>39</v>
      </c>
      <c r="F216" s="4">
        <v>1612552000113</v>
      </c>
    </row>
    <row r="217" spans="1:6">
      <c r="A217" s="10">
        <f t="shared" si="3"/>
        <v>216</v>
      </c>
      <c r="B217" s="3" t="s">
        <v>267</v>
      </c>
      <c r="C217" s="4" t="s">
        <v>20</v>
      </c>
      <c r="D217" s="3" t="s">
        <v>69</v>
      </c>
      <c r="E217" s="3" t="s">
        <v>29</v>
      </c>
      <c r="F217" s="5">
        <v>75771246000166</v>
      </c>
    </row>
    <row r="218" spans="1:6">
      <c r="A218" s="10">
        <f t="shared" si="3"/>
        <v>217</v>
      </c>
      <c r="B218" s="3" t="s">
        <v>268</v>
      </c>
      <c r="C218" s="4" t="s">
        <v>56</v>
      </c>
      <c r="D218" s="3" t="s">
        <v>57</v>
      </c>
      <c r="E218" s="3" t="s">
        <v>58</v>
      </c>
      <c r="F218" s="5">
        <v>76206465000165</v>
      </c>
    </row>
    <row r="219" spans="1:6">
      <c r="A219" s="10">
        <f t="shared" si="3"/>
        <v>218</v>
      </c>
      <c r="B219" s="3" t="s">
        <v>269</v>
      </c>
      <c r="C219" s="4" t="s">
        <v>31</v>
      </c>
      <c r="D219" s="3" t="s">
        <v>63</v>
      </c>
      <c r="E219" s="3" t="s">
        <v>33</v>
      </c>
      <c r="F219" s="5">
        <v>76017466000161</v>
      </c>
    </row>
    <row r="220" spans="1:6">
      <c r="A220" s="10">
        <f t="shared" si="3"/>
        <v>219</v>
      </c>
      <c r="B220" s="3" t="s">
        <v>270</v>
      </c>
      <c r="C220" s="4" t="s">
        <v>37</v>
      </c>
      <c r="D220" s="3" t="s">
        <v>38</v>
      </c>
      <c r="E220" s="3" t="s">
        <v>39</v>
      </c>
      <c r="F220" s="5">
        <v>95684510000131</v>
      </c>
    </row>
    <row r="221" spans="1:6">
      <c r="A221" s="10">
        <f t="shared" si="3"/>
        <v>220</v>
      </c>
      <c r="B221" s="3" t="s">
        <v>271</v>
      </c>
      <c r="C221" s="4" t="s">
        <v>20</v>
      </c>
      <c r="D221" s="3" t="s">
        <v>69</v>
      </c>
      <c r="E221" s="3" t="s">
        <v>29</v>
      </c>
      <c r="F221" s="5">
        <v>95548400000142</v>
      </c>
    </row>
    <row r="222" spans="1:6">
      <c r="A222" s="10">
        <f t="shared" si="3"/>
        <v>221</v>
      </c>
      <c r="B222" s="3" t="s">
        <v>272</v>
      </c>
      <c r="C222" s="4" t="s">
        <v>56</v>
      </c>
      <c r="D222" s="3" t="s">
        <v>57</v>
      </c>
      <c r="E222" s="3" t="s">
        <v>58</v>
      </c>
      <c r="F222" s="5">
        <v>76206481000158</v>
      </c>
    </row>
    <row r="223" spans="1:6">
      <c r="A223" s="10">
        <f t="shared" si="3"/>
        <v>222</v>
      </c>
      <c r="B223" s="3" t="s">
        <v>273</v>
      </c>
      <c r="C223" s="4" t="s">
        <v>56</v>
      </c>
      <c r="D223" s="3" t="s">
        <v>57</v>
      </c>
      <c r="E223" s="3" t="s">
        <v>58</v>
      </c>
      <c r="F223" s="5">
        <v>95719373000123</v>
      </c>
    </row>
    <row r="224" spans="1:6">
      <c r="A224" s="10">
        <f t="shared" si="3"/>
        <v>223</v>
      </c>
      <c r="B224" s="3" t="s">
        <v>274</v>
      </c>
      <c r="C224" s="4" t="s">
        <v>41</v>
      </c>
      <c r="D224" s="3" t="s">
        <v>45</v>
      </c>
      <c r="E224" s="3" t="s">
        <v>43</v>
      </c>
      <c r="F224" s="5">
        <v>75475442000193</v>
      </c>
    </row>
    <row r="225" spans="1:6">
      <c r="A225" s="10">
        <f t="shared" si="3"/>
        <v>224</v>
      </c>
      <c r="B225" s="3" t="s">
        <v>19</v>
      </c>
      <c r="C225" s="4" t="s">
        <v>20</v>
      </c>
      <c r="D225" s="3" t="s">
        <v>49</v>
      </c>
      <c r="E225" s="3" t="s">
        <v>29</v>
      </c>
      <c r="F225" s="5">
        <v>75845529000105</v>
      </c>
    </row>
    <row r="226" spans="1:6">
      <c r="A226" s="10">
        <f t="shared" si="3"/>
        <v>225</v>
      </c>
      <c r="B226" s="3" t="s">
        <v>275</v>
      </c>
      <c r="C226" s="4" t="s">
        <v>56</v>
      </c>
      <c r="D226" s="3" t="s">
        <v>57</v>
      </c>
      <c r="E226" s="3" t="s">
        <v>58</v>
      </c>
      <c r="F226" s="5">
        <v>78101847000150</v>
      </c>
    </row>
    <row r="227" spans="1:6">
      <c r="A227" s="10">
        <f t="shared" si="3"/>
        <v>226</v>
      </c>
      <c r="B227" s="3" t="s">
        <v>276</v>
      </c>
      <c r="C227" s="4" t="s">
        <v>41</v>
      </c>
      <c r="D227" s="3" t="s">
        <v>75</v>
      </c>
      <c r="E227" s="3" t="s">
        <v>43</v>
      </c>
      <c r="F227" s="5">
        <v>76217025000103</v>
      </c>
    </row>
    <row r="228" spans="1:6">
      <c r="A228" s="10">
        <f t="shared" si="3"/>
        <v>227</v>
      </c>
      <c r="B228" s="3" t="s">
        <v>277</v>
      </c>
      <c r="C228" s="4" t="s">
        <v>31</v>
      </c>
      <c r="D228" s="3" t="s">
        <v>63</v>
      </c>
      <c r="E228" s="3" t="s">
        <v>33</v>
      </c>
      <c r="F228" s="5">
        <v>76022490000199</v>
      </c>
    </row>
    <row r="229" spans="1:6">
      <c r="A229" s="10">
        <f t="shared" si="3"/>
        <v>228</v>
      </c>
      <c r="B229" s="3" t="s">
        <v>278</v>
      </c>
      <c r="C229" s="4" t="s">
        <v>41</v>
      </c>
      <c r="D229" s="3" t="s">
        <v>61</v>
      </c>
      <c r="E229" s="3" t="s">
        <v>43</v>
      </c>
      <c r="F229" s="5">
        <v>75352062000161</v>
      </c>
    </row>
    <row r="230" spans="1:6">
      <c r="A230" s="10">
        <f t="shared" si="3"/>
        <v>229</v>
      </c>
      <c r="B230" s="3" t="s">
        <v>279</v>
      </c>
      <c r="C230" s="4" t="s">
        <v>41</v>
      </c>
      <c r="D230" s="3" t="s">
        <v>61</v>
      </c>
      <c r="E230" s="3" t="s">
        <v>43</v>
      </c>
      <c r="F230" s="5">
        <v>76970300000165</v>
      </c>
    </row>
    <row r="231" spans="1:6">
      <c r="A231" s="10">
        <f t="shared" si="3"/>
        <v>230</v>
      </c>
      <c r="B231" s="3" t="s">
        <v>280</v>
      </c>
      <c r="C231" s="4" t="s">
        <v>41</v>
      </c>
      <c r="D231" s="3" t="s">
        <v>45</v>
      </c>
      <c r="E231" s="3" t="s">
        <v>43</v>
      </c>
      <c r="F231" s="5">
        <v>76413061000142</v>
      </c>
    </row>
    <row r="232" spans="1:6">
      <c r="A232" s="10">
        <f t="shared" si="3"/>
        <v>231</v>
      </c>
      <c r="B232" s="3" t="s">
        <v>281</v>
      </c>
      <c r="C232" s="4" t="s">
        <v>20</v>
      </c>
      <c r="D232" s="3" t="s">
        <v>79</v>
      </c>
      <c r="E232" s="3" t="s">
        <v>29</v>
      </c>
      <c r="F232" s="5">
        <v>75827204000108</v>
      </c>
    </row>
    <row r="233" spans="1:6">
      <c r="A233" s="10">
        <f t="shared" si="3"/>
        <v>232</v>
      </c>
      <c r="B233" s="3" t="s">
        <v>282</v>
      </c>
      <c r="C233" s="4" t="s">
        <v>56</v>
      </c>
      <c r="D233" s="3" t="s">
        <v>57</v>
      </c>
      <c r="E233" s="3" t="s">
        <v>58</v>
      </c>
      <c r="F233" s="5">
        <v>76208859000152</v>
      </c>
    </row>
    <row r="234" spans="1:6">
      <c r="A234" s="10">
        <f t="shared" si="3"/>
        <v>233</v>
      </c>
      <c r="B234" s="3" t="s">
        <v>283</v>
      </c>
      <c r="C234" s="4" t="s">
        <v>41</v>
      </c>
      <c r="D234" s="3" t="s">
        <v>75</v>
      </c>
      <c r="E234" s="3" t="s">
        <v>43</v>
      </c>
      <c r="F234" s="5">
        <v>77845394000103</v>
      </c>
    </row>
    <row r="235" spans="1:6">
      <c r="A235" s="10">
        <f t="shared" si="3"/>
        <v>234</v>
      </c>
      <c r="B235" s="3" t="s">
        <v>284</v>
      </c>
      <c r="C235" s="4" t="s">
        <v>41</v>
      </c>
      <c r="D235" s="3" t="s">
        <v>61</v>
      </c>
      <c r="E235" s="3" t="s">
        <v>43</v>
      </c>
      <c r="F235" s="5">
        <v>75730994000109</v>
      </c>
    </row>
    <row r="236" spans="1:6">
      <c r="A236" s="10">
        <f t="shared" si="3"/>
        <v>235</v>
      </c>
      <c r="B236" s="3" t="s">
        <v>285</v>
      </c>
      <c r="C236" s="4" t="s">
        <v>52</v>
      </c>
      <c r="D236" s="3" t="s">
        <v>53</v>
      </c>
      <c r="E236" s="3" t="s">
        <v>54</v>
      </c>
      <c r="F236" s="5">
        <v>95589289000132</v>
      </c>
    </row>
    <row r="237" spans="1:6">
      <c r="A237" s="10">
        <f t="shared" si="3"/>
        <v>236</v>
      </c>
      <c r="B237" s="3" t="s">
        <v>286</v>
      </c>
      <c r="C237" s="4" t="s">
        <v>20</v>
      </c>
      <c r="D237" s="3" t="s">
        <v>79</v>
      </c>
      <c r="E237" s="3" t="s">
        <v>29</v>
      </c>
      <c r="F237" s="5">
        <v>75828418000190</v>
      </c>
    </row>
    <row r="238" spans="1:6">
      <c r="A238" s="10">
        <f t="shared" si="3"/>
        <v>237</v>
      </c>
      <c r="B238" s="3" t="s">
        <v>287</v>
      </c>
      <c r="C238" s="4" t="s">
        <v>37</v>
      </c>
      <c r="D238" s="3" t="s">
        <v>120</v>
      </c>
      <c r="E238" s="3" t="s">
        <v>39</v>
      </c>
      <c r="F238" s="5">
        <v>95587648000112</v>
      </c>
    </row>
    <row r="239" spans="1:6">
      <c r="A239" s="10">
        <f t="shared" si="3"/>
        <v>238</v>
      </c>
      <c r="B239" s="3" t="s">
        <v>288</v>
      </c>
      <c r="C239" s="4" t="s">
        <v>41</v>
      </c>
      <c r="D239" s="3" t="s">
        <v>45</v>
      </c>
      <c r="E239" s="3" t="s">
        <v>43</v>
      </c>
      <c r="F239" s="5">
        <v>81044984000104</v>
      </c>
    </row>
    <row r="240" spans="1:6">
      <c r="A240" s="10">
        <f t="shared" si="3"/>
        <v>239</v>
      </c>
      <c r="B240" s="3" t="s">
        <v>289</v>
      </c>
      <c r="C240" s="4" t="s">
        <v>41</v>
      </c>
      <c r="D240" s="3" t="s">
        <v>42</v>
      </c>
      <c r="E240" s="3" t="s">
        <v>43</v>
      </c>
      <c r="F240" s="5">
        <v>75799577000104</v>
      </c>
    </row>
    <row r="241" spans="1:6">
      <c r="A241" s="10">
        <f t="shared" si="3"/>
        <v>240</v>
      </c>
      <c r="B241" s="3" t="s">
        <v>290</v>
      </c>
      <c r="C241" s="4" t="s">
        <v>52</v>
      </c>
      <c r="D241" s="3" t="s">
        <v>53</v>
      </c>
      <c r="E241" s="3" t="s">
        <v>54</v>
      </c>
      <c r="F241" s="5">
        <v>78103884000105</v>
      </c>
    </row>
    <row r="242" spans="1:6">
      <c r="A242" s="10">
        <f t="shared" si="3"/>
        <v>241</v>
      </c>
      <c r="B242" s="3" t="s">
        <v>291</v>
      </c>
      <c r="C242" s="4" t="s">
        <v>20</v>
      </c>
      <c r="D242" s="3" t="s">
        <v>79</v>
      </c>
      <c r="E242" s="3" t="s">
        <v>29</v>
      </c>
      <c r="F242" s="5">
        <v>95561080000160</v>
      </c>
    </row>
    <row r="243" spans="1:6">
      <c r="A243" s="10">
        <f t="shared" si="3"/>
        <v>242</v>
      </c>
      <c r="B243" s="3" t="s">
        <v>292</v>
      </c>
      <c r="C243" s="4" t="s">
        <v>56</v>
      </c>
      <c r="D243" s="3" t="s">
        <v>57</v>
      </c>
      <c r="E243" s="3" t="s">
        <v>58</v>
      </c>
      <c r="F243" s="5">
        <v>77116663000109</v>
      </c>
    </row>
    <row r="244" spans="1:6">
      <c r="A244" s="10">
        <f t="shared" si="3"/>
        <v>243</v>
      </c>
      <c r="B244" s="3" t="s">
        <v>293</v>
      </c>
      <c r="C244" s="4" t="s">
        <v>37</v>
      </c>
      <c r="D244" s="3" t="s">
        <v>38</v>
      </c>
      <c r="E244" s="3" t="s">
        <v>39</v>
      </c>
      <c r="F244" s="5">
        <v>80620172000105</v>
      </c>
    </row>
    <row r="245" spans="1:6">
      <c r="A245" s="10">
        <f t="shared" si="3"/>
        <v>244</v>
      </c>
      <c r="B245" s="3" t="s">
        <v>294</v>
      </c>
      <c r="C245" s="4" t="s">
        <v>20</v>
      </c>
      <c r="D245" s="3" t="s">
        <v>69</v>
      </c>
      <c r="E245" s="3" t="s">
        <v>29</v>
      </c>
      <c r="F245" s="5">
        <v>95639472000103</v>
      </c>
    </row>
    <row r="246" spans="1:6">
      <c r="A246" s="10">
        <f t="shared" si="3"/>
        <v>245</v>
      </c>
      <c r="B246" s="3" t="s">
        <v>295</v>
      </c>
      <c r="C246" s="4" t="s">
        <v>65</v>
      </c>
      <c r="D246" s="3" t="s">
        <v>72</v>
      </c>
      <c r="E246" s="3" t="s">
        <v>67</v>
      </c>
      <c r="F246" s="5">
        <v>77721363000140</v>
      </c>
    </row>
    <row r="247" spans="1:6">
      <c r="A247" s="10">
        <f t="shared" si="3"/>
        <v>246</v>
      </c>
      <c r="B247" s="3" t="s">
        <v>296</v>
      </c>
      <c r="C247" s="4" t="s">
        <v>41</v>
      </c>
      <c r="D247" s="3" t="s">
        <v>61</v>
      </c>
      <c r="E247" s="3" t="s">
        <v>43</v>
      </c>
      <c r="F247" s="5">
        <v>76282672000107</v>
      </c>
    </row>
    <row r="248" spans="1:6">
      <c r="A248" s="10">
        <f t="shared" si="3"/>
        <v>247</v>
      </c>
      <c r="B248" s="3" t="s">
        <v>297</v>
      </c>
      <c r="C248" s="4" t="s">
        <v>56</v>
      </c>
      <c r="D248" s="3" t="s">
        <v>57</v>
      </c>
      <c r="E248" s="3" t="s">
        <v>58</v>
      </c>
      <c r="F248" s="5">
        <v>80880107000100</v>
      </c>
    </row>
    <row r="249" spans="1:6">
      <c r="A249" s="10">
        <f t="shared" si="3"/>
        <v>248</v>
      </c>
      <c r="B249" s="3" t="s">
        <v>298</v>
      </c>
      <c r="C249" s="4" t="s">
        <v>41</v>
      </c>
      <c r="D249" s="3" t="s">
        <v>61</v>
      </c>
      <c r="E249" s="3" t="s">
        <v>43</v>
      </c>
      <c r="F249" s="5">
        <v>76282664000152</v>
      </c>
    </row>
    <row r="250" spans="1:6">
      <c r="A250" s="10">
        <f t="shared" si="3"/>
        <v>249</v>
      </c>
      <c r="B250" s="3" t="s">
        <v>299</v>
      </c>
      <c r="C250" s="4" t="s">
        <v>52</v>
      </c>
      <c r="D250" s="3" t="s">
        <v>53</v>
      </c>
      <c r="E250" s="3" t="s">
        <v>54</v>
      </c>
      <c r="F250" s="5">
        <v>76161181000108</v>
      </c>
    </row>
    <row r="251" spans="1:6">
      <c r="A251" s="10">
        <f t="shared" si="3"/>
        <v>250</v>
      </c>
      <c r="B251" s="3" t="s">
        <v>300</v>
      </c>
      <c r="C251" s="4" t="s">
        <v>65</v>
      </c>
      <c r="D251" s="3" t="s">
        <v>72</v>
      </c>
      <c r="E251" s="3" t="s">
        <v>67</v>
      </c>
      <c r="F251" s="5">
        <v>76179829000165</v>
      </c>
    </row>
    <row r="252" spans="1:6">
      <c r="A252" s="10">
        <f t="shared" si="3"/>
        <v>251</v>
      </c>
      <c r="B252" s="3" t="s">
        <v>301</v>
      </c>
      <c r="C252" s="4" t="s">
        <v>37</v>
      </c>
      <c r="D252" s="3" t="s">
        <v>38</v>
      </c>
      <c r="E252" s="3" t="s">
        <v>39</v>
      </c>
      <c r="F252" s="5">
        <v>75680025000182</v>
      </c>
    </row>
    <row r="253" spans="1:6">
      <c r="A253" s="10">
        <f t="shared" si="3"/>
        <v>252</v>
      </c>
      <c r="B253" s="3" t="s">
        <v>302</v>
      </c>
      <c r="C253" s="4" t="s">
        <v>56</v>
      </c>
      <c r="D253" s="3" t="s">
        <v>57</v>
      </c>
      <c r="E253" s="3" t="s">
        <v>58</v>
      </c>
      <c r="F253" s="5">
        <v>76208487000164</v>
      </c>
    </row>
    <row r="254" spans="1:6">
      <c r="A254" s="10">
        <f t="shared" si="3"/>
        <v>253</v>
      </c>
      <c r="B254" s="3" t="s">
        <v>303</v>
      </c>
      <c r="C254" s="4" t="s">
        <v>41</v>
      </c>
      <c r="D254" s="3" t="s">
        <v>45</v>
      </c>
      <c r="E254" s="3" t="s">
        <v>43</v>
      </c>
      <c r="F254" s="5">
        <v>75476556000158</v>
      </c>
    </row>
    <row r="255" spans="1:6">
      <c r="A255" s="10">
        <f t="shared" si="3"/>
        <v>254</v>
      </c>
      <c r="B255" s="3" t="s">
        <v>304</v>
      </c>
      <c r="C255" s="4" t="s">
        <v>41</v>
      </c>
      <c r="D255" s="3" t="s">
        <v>61</v>
      </c>
      <c r="E255" s="3" t="s">
        <v>43</v>
      </c>
      <c r="F255" s="5">
        <v>76970334000150</v>
      </c>
    </row>
    <row r="256" spans="1:6">
      <c r="A256" s="10">
        <f t="shared" si="3"/>
        <v>255</v>
      </c>
      <c r="B256" s="3" t="s">
        <v>305</v>
      </c>
      <c r="C256" s="4" t="s">
        <v>31</v>
      </c>
      <c r="D256" s="3" t="s">
        <v>63</v>
      </c>
      <c r="E256" s="3" t="s">
        <v>33</v>
      </c>
      <c r="F256" s="5">
        <v>76017458000115</v>
      </c>
    </row>
    <row r="257" spans="1:6">
      <c r="A257" s="10">
        <f t="shared" si="3"/>
        <v>256</v>
      </c>
      <c r="B257" s="3" t="s">
        <v>306</v>
      </c>
      <c r="C257" s="4" t="s">
        <v>41</v>
      </c>
      <c r="D257" s="3" t="s">
        <v>45</v>
      </c>
      <c r="E257" s="3" t="s">
        <v>43</v>
      </c>
      <c r="F257" s="5">
        <v>76970391000139</v>
      </c>
    </row>
    <row r="258" spans="1:6">
      <c r="A258" s="10">
        <f t="shared" si="3"/>
        <v>257</v>
      </c>
      <c r="B258" s="3" t="s">
        <v>307</v>
      </c>
      <c r="C258" s="4" t="s">
        <v>41</v>
      </c>
      <c r="D258" s="3" t="s">
        <v>45</v>
      </c>
      <c r="E258" s="3" t="s">
        <v>43</v>
      </c>
      <c r="F258" s="5">
        <v>76977768000181</v>
      </c>
    </row>
    <row r="259" spans="1:6">
      <c r="A259" s="10">
        <f t="shared" si="3"/>
        <v>258</v>
      </c>
      <c r="B259" s="3" t="s">
        <v>308</v>
      </c>
      <c r="C259" s="4" t="s">
        <v>56</v>
      </c>
      <c r="D259" s="3" t="s">
        <v>57</v>
      </c>
      <c r="E259" s="3" t="s">
        <v>58</v>
      </c>
      <c r="F259" s="5">
        <v>95719472000105</v>
      </c>
    </row>
    <row r="260" spans="1:6">
      <c r="A260" s="10">
        <f t="shared" ref="A260:A323" si="4">A259+1</f>
        <v>259</v>
      </c>
      <c r="B260" s="3" t="s">
        <v>309</v>
      </c>
      <c r="C260" s="4" t="s">
        <v>52</v>
      </c>
      <c r="D260" s="3" t="s">
        <v>53</v>
      </c>
      <c r="E260" s="3" t="s">
        <v>54</v>
      </c>
      <c r="F260" s="5">
        <v>76995448000154</v>
      </c>
    </row>
    <row r="261" spans="1:6">
      <c r="A261" s="10">
        <f t="shared" si="4"/>
        <v>260</v>
      </c>
      <c r="B261" s="3" t="s">
        <v>310</v>
      </c>
      <c r="C261" s="4" t="s">
        <v>37</v>
      </c>
      <c r="D261" s="3" t="s">
        <v>66</v>
      </c>
      <c r="E261" s="3" t="s">
        <v>39</v>
      </c>
      <c r="F261" s="5">
        <v>75687954000113</v>
      </c>
    </row>
    <row r="262" spans="1:6">
      <c r="A262" s="10">
        <f t="shared" si="4"/>
        <v>261</v>
      </c>
      <c r="B262" s="3" t="s">
        <v>311</v>
      </c>
      <c r="C262" s="4" t="s">
        <v>65</v>
      </c>
      <c r="D262" s="3" t="s">
        <v>66</v>
      </c>
      <c r="E262" s="3" t="s">
        <v>67</v>
      </c>
      <c r="F262" s="5">
        <v>77007474000190</v>
      </c>
    </row>
    <row r="263" spans="1:6">
      <c r="A263" s="10">
        <f t="shared" si="4"/>
        <v>262</v>
      </c>
      <c r="B263" s="3" t="s">
        <v>312</v>
      </c>
      <c r="C263" s="4" t="s">
        <v>41</v>
      </c>
      <c r="D263" s="3" t="s">
        <v>75</v>
      </c>
      <c r="E263" s="3" t="s">
        <v>43</v>
      </c>
      <c r="F263" s="5">
        <v>75370148000117</v>
      </c>
    </row>
    <row r="264" spans="1:6">
      <c r="A264" s="10">
        <f t="shared" si="4"/>
        <v>263</v>
      </c>
      <c r="B264" s="3" t="s">
        <v>313</v>
      </c>
      <c r="C264" s="4" t="s">
        <v>41</v>
      </c>
      <c r="D264" s="3" t="s">
        <v>42</v>
      </c>
      <c r="E264" s="3" t="s">
        <v>43</v>
      </c>
      <c r="F264" s="4">
        <v>1612444000140</v>
      </c>
    </row>
    <row r="265" spans="1:6">
      <c r="A265" s="10">
        <f t="shared" si="4"/>
        <v>264</v>
      </c>
      <c r="B265" s="3" t="s">
        <v>314</v>
      </c>
      <c r="C265" s="4" t="s">
        <v>41</v>
      </c>
      <c r="D265" s="3" t="s">
        <v>42</v>
      </c>
      <c r="E265" s="3" t="s">
        <v>43</v>
      </c>
      <c r="F265" s="5">
        <v>81478133000170</v>
      </c>
    </row>
    <row r="266" spans="1:6">
      <c r="A266" s="10">
        <f t="shared" si="4"/>
        <v>265</v>
      </c>
      <c r="B266" s="3" t="s">
        <v>315</v>
      </c>
      <c r="C266" s="4" t="s">
        <v>52</v>
      </c>
      <c r="D266" s="3" t="s">
        <v>53</v>
      </c>
      <c r="E266" s="3" t="s">
        <v>54</v>
      </c>
      <c r="F266" s="5">
        <v>75924290000169</v>
      </c>
    </row>
    <row r="267" spans="1:6">
      <c r="A267" s="10">
        <f t="shared" si="4"/>
        <v>266</v>
      </c>
      <c r="B267" s="3" t="s">
        <v>316</v>
      </c>
      <c r="C267" s="4" t="s">
        <v>31</v>
      </c>
      <c r="D267" s="3" t="s">
        <v>114</v>
      </c>
      <c r="E267" s="3" t="s">
        <v>33</v>
      </c>
      <c r="F267" s="5">
        <v>76002666000140</v>
      </c>
    </row>
    <row r="268" spans="1:6">
      <c r="A268" s="10">
        <f t="shared" si="4"/>
        <v>267</v>
      </c>
      <c r="B268" s="3" t="s">
        <v>317</v>
      </c>
      <c r="C268" s="4" t="s">
        <v>31</v>
      </c>
      <c r="D268" s="3" t="s">
        <v>32</v>
      </c>
      <c r="E268" s="3" t="s">
        <v>33</v>
      </c>
      <c r="F268" s="5">
        <v>95423000000100</v>
      </c>
    </row>
    <row r="269" spans="1:6">
      <c r="A269" s="10">
        <f t="shared" si="4"/>
        <v>268</v>
      </c>
      <c r="B269" s="3" t="s">
        <v>318</v>
      </c>
      <c r="C269" s="4" t="s">
        <v>52</v>
      </c>
      <c r="D269" s="3" t="s">
        <v>53</v>
      </c>
      <c r="E269" s="3" t="s">
        <v>54</v>
      </c>
      <c r="F269" s="5">
        <v>95590832000111</v>
      </c>
    </row>
    <row r="270" spans="1:6">
      <c r="A270" s="10">
        <f t="shared" si="4"/>
        <v>269</v>
      </c>
      <c r="B270" s="3" t="s">
        <v>319</v>
      </c>
      <c r="C270" s="4" t="s">
        <v>20</v>
      </c>
      <c r="D270" s="3" t="s">
        <v>28</v>
      </c>
      <c r="E270" s="3" t="s">
        <v>29</v>
      </c>
      <c r="F270" s="5">
        <v>76167717000194</v>
      </c>
    </row>
    <row r="271" spans="1:6">
      <c r="A271" s="10">
        <f t="shared" si="4"/>
        <v>270</v>
      </c>
      <c r="B271" s="3" t="s">
        <v>320</v>
      </c>
      <c r="C271" s="4" t="s">
        <v>37</v>
      </c>
      <c r="D271" s="3" t="s">
        <v>120</v>
      </c>
      <c r="E271" s="3" t="s">
        <v>39</v>
      </c>
      <c r="F271" s="5">
        <v>76178011000128</v>
      </c>
    </row>
    <row r="272" spans="1:6">
      <c r="A272" s="10">
        <f t="shared" si="4"/>
        <v>271</v>
      </c>
      <c r="B272" s="3" t="s">
        <v>321</v>
      </c>
      <c r="C272" s="4" t="s">
        <v>65</v>
      </c>
      <c r="D272" s="3" t="s">
        <v>72</v>
      </c>
      <c r="E272" s="3" t="s">
        <v>67</v>
      </c>
      <c r="F272" s="5">
        <v>77001329000100</v>
      </c>
    </row>
    <row r="273" spans="1:6">
      <c r="A273" s="10">
        <f t="shared" si="4"/>
        <v>272</v>
      </c>
      <c r="B273" s="3" t="s">
        <v>322</v>
      </c>
      <c r="C273" s="4" t="s">
        <v>31</v>
      </c>
      <c r="D273" s="3" t="s">
        <v>32</v>
      </c>
      <c r="E273" s="3" t="s">
        <v>33</v>
      </c>
      <c r="F273" s="5">
        <v>76105675000167</v>
      </c>
    </row>
    <row r="274" spans="1:6">
      <c r="A274" s="10">
        <f t="shared" si="4"/>
        <v>273</v>
      </c>
      <c r="B274" s="3" t="s">
        <v>323</v>
      </c>
      <c r="C274" s="4" t="s">
        <v>37</v>
      </c>
      <c r="D274" s="3" t="s">
        <v>38</v>
      </c>
      <c r="E274" s="3" t="s">
        <v>39</v>
      </c>
      <c r="F274" s="5">
        <v>76172907000108</v>
      </c>
    </row>
    <row r="275" spans="1:6">
      <c r="A275" s="10">
        <f t="shared" si="4"/>
        <v>274</v>
      </c>
      <c r="B275" s="3" t="s">
        <v>324</v>
      </c>
      <c r="C275" s="4" t="s">
        <v>20</v>
      </c>
      <c r="D275" s="3" t="s">
        <v>49</v>
      </c>
      <c r="E275" s="3" t="s">
        <v>29</v>
      </c>
      <c r="F275" s="5">
        <v>95543427000142</v>
      </c>
    </row>
    <row r="276" spans="1:6">
      <c r="A276" s="10">
        <f t="shared" si="4"/>
        <v>275</v>
      </c>
      <c r="B276" s="3" t="s">
        <v>325</v>
      </c>
      <c r="C276" s="4" t="s">
        <v>41</v>
      </c>
      <c r="D276" s="3" t="s">
        <v>45</v>
      </c>
      <c r="E276" s="3" t="s">
        <v>43</v>
      </c>
      <c r="F276" s="5">
        <v>75461442000134</v>
      </c>
    </row>
    <row r="277" spans="1:6">
      <c r="A277" s="10">
        <f t="shared" si="4"/>
        <v>276</v>
      </c>
      <c r="B277" s="3" t="s">
        <v>326</v>
      </c>
      <c r="C277" s="4" t="s">
        <v>52</v>
      </c>
      <c r="D277" s="3" t="s">
        <v>53</v>
      </c>
      <c r="E277" s="3" t="s">
        <v>54</v>
      </c>
      <c r="F277" s="5">
        <v>76460526000116</v>
      </c>
    </row>
    <row r="278" spans="1:6">
      <c r="A278" s="10">
        <f t="shared" si="4"/>
        <v>277</v>
      </c>
      <c r="B278" s="3" t="s">
        <v>65</v>
      </c>
      <c r="C278" s="4" t="s">
        <v>65</v>
      </c>
      <c r="D278" s="3" t="s">
        <v>72</v>
      </c>
      <c r="E278" s="3" t="s">
        <v>67</v>
      </c>
      <c r="F278" s="5">
        <v>76175884000187</v>
      </c>
    </row>
    <row r="279" spans="1:6">
      <c r="A279" s="10">
        <f t="shared" si="4"/>
        <v>278</v>
      </c>
      <c r="B279" s="3" t="s">
        <v>327</v>
      </c>
      <c r="C279" s="4" t="s">
        <v>31</v>
      </c>
      <c r="D279" s="3" t="s">
        <v>63</v>
      </c>
      <c r="E279" s="3" t="s">
        <v>33</v>
      </c>
      <c r="F279" s="4">
        <v>1609843000152</v>
      </c>
    </row>
    <row r="280" spans="1:6">
      <c r="A280" s="10">
        <f t="shared" si="4"/>
        <v>279</v>
      </c>
      <c r="B280" s="3" t="s">
        <v>328</v>
      </c>
      <c r="C280" s="4" t="s">
        <v>20</v>
      </c>
      <c r="D280" s="3" t="s">
        <v>49</v>
      </c>
      <c r="E280" s="3" t="s">
        <v>29</v>
      </c>
      <c r="F280" s="5">
        <v>80542764000148</v>
      </c>
    </row>
    <row r="281" spans="1:6">
      <c r="A281" s="10">
        <f t="shared" si="4"/>
        <v>280</v>
      </c>
      <c r="B281" s="3" t="s">
        <v>329</v>
      </c>
      <c r="C281" s="4" t="s">
        <v>65</v>
      </c>
      <c r="D281" s="3" t="s">
        <v>72</v>
      </c>
      <c r="E281" s="3" t="s">
        <v>67</v>
      </c>
      <c r="F281" s="5">
        <v>76179837000101</v>
      </c>
    </row>
    <row r="282" spans="1:6">
      <c r="A282" s="10">
        <f t="shared" si="4"/>
        <v>281</v>
      </c>
      <c r="B282" s="3" t="s">
        <v>330</v>
      </c>
      <c r="C282" s="4" t="s">
        <v>37</v>
      </c>
      <c r="D282" s="3" t="s">
        <v>120</v>
      </c>
      <c r="E282" s="3" t="s">
        <v>39</v>
      </c>
      <c r="F282" s="4">
        <v>1591618000136</v>
      </c>
    </row>
    <row r="283" spans="1:6">
      <c r="A283" s="10">
        <f t="shared" si="4"/>
        <v>282</v>
      </c>
      <c r="B283" s="3" t="s">
        <v>331</v>
      </c>
      <c r="C283" s="4" t="s">
        <v>41</v>
      </c>
      <c r="D283" s="3" t="s">
        <v>45</v>
      </c>
      <c r="E283" s="3" t="s">
        <v>43</v>
      </c>
      <c r="F283" s="5">
        <v>75461970000193</v>
      </c>
    </row>
    <row r="284" spans="1:6">
      <c r="A284" s="10">
        <f t="shared" si="4"/>
        <v>283</v>
      </c>
      <c r="B284" s="3" t="s">
        <v>332</v>
      </c>
      <c r="C284" s="4" t="s">
        <v>65</v>
      </c>
      <c r="D284" s="3" t="s">
        <v>66</v>
      </c>
      <c r="E284" s="3" t="s">
        <v>67</v>
      </c>
      <c r="F284" s="5">
        <v>75688366000102</v>
      </c>
    </row>
    <row r="285" spans="1:6">
      <c r="A285" s="10">
        <f t="shared" si="4"/>
        <v>284</v>
      </c>
      <c r="B285" s="3" t="s">
        <v>333</v>
      </c>
      <c r="C285" s="4" t="s">
        <v>20</v>
      </c>
      <c r="D285" s="3" t="s">
        <v>49</v>
      </c>
      <c r="E285" s="3" t="s">
        <v>29</v>
      </c>
      <c r="F285" s="4">
        <v>1613136000130</v>
      </c>
    </row>
    <row r="286" spans="1:6">
      <c r="A286" s="10">
        <f t="shared" si="4"/>
        <v>285</v>
      </c>
      <c r="B286" s="3" t="s">
        <v>334</v>
      </c>
      <c r="C286" s="4" t="s">
        <v>52</v>
      </c>
      <c r="D286" s="3" t="s">
        <v>53</v>
      </c>
      <c r="E286" s="3" t="s">
        <v>54</v>
      </c>
      <c r="F286" s="5">
        <v>78113834000109</v>
      </c>
    </row>
    <row r="287" spans="1:6">
      <c r="A287" s="10">
        <f t="shared" si="4"/>
        <v>286</v>
      </c>
      <c r="B287" s="3" t="s">
        <v>335</v>
      </c>
      <c r="C287" s="4" t="s">
        <v>41</v>
      </c>
      <c r="D287" s="3" t="s">
        <v>61</v>
      </c>
      <c r="E287" s="3" t="s">
        <v>43</v>
      </c>
      <c r="F287" s="5">
        <v>76279959000170</v>
      </c>
    </row>
    <row r="288" spans="1:6">
      <c r="A288" s="10">
        <f t="shared" si="4"/>
        <v>287</v>
      </c>
      <c r="B288" s="3" t="s">
        <v>336</v>
      </c>
      <c r="C288" s="4" t="s">
        <v>20</v>
      </c>
      <c r="D288" s="3" t="s">
        <v>49</v>
      </c>
      <c r="E288" s="3" t="s">
        <v>29</v>
      </c>
      <c r="F288" s="5">
        <v>76245059000101</v>
      </c>
    </row>
    <row r="289" spans="1:6">
      <c r="A289" s="10">
        <f t="shared" si="4"/>
        <v>288</v>
      </c>
      <c r="B289" s="3" t="s">
        <v>337</v>
      </c>
      <c r="C289" s="4" t="s">
        <v>37</v>
      </c>
      <c r="D289" s="3" t="s">
        <v>168</v>
      </c>
      <c r="E289" s="3" t="s">
        <v>39</v>
      </c>
      <c r="F289" s="5">
        <v>77003424000134</v>
      </c>
    </row>
    <row r="290" spans="1:6">
      <c r="A290" s="10">
        <f t="shared" si="4"/>
        <v>289</v>
      </c>
      <c r="B290" s="3" t="s">
        <v>338</v>
      </c>
      <c r="C290" s="4" t="s">
        <v>41</v>
      </c>
      <c r="D290" s="3" t="s">
        <v>75</v>
      </c>
      <c r="E290" s="3" t="s">
        <v>43</v>
      </c>
      <c r="F290" s="4">
        <v>1619104000141</v>
      </c>
    </row>
    <row r="291" spans="1:6">
      <c r="A291" s="10">
        <f t="shared" si="4"/>
        <v>290</v>
      </c>
      <c r="B291" s="3" t="s">
        <v>339</v>
      </c>
      <c r="C291" s="4" t="s">
        <v>20</v>
      </c>
      <c r="D291" s="3" t="s">
        <v>28</v>
      </c>
      <c r="E291" s="3" t="s">
        <v>29</v>
      </c>
      <c r="F291" s="5">
        <v>76966852000108</v>
      </c>
    </row>
    <row r="292" spans="1:6">
      <c r="A292" s="10">
        <f t="shared" si="4"/>
        <v>291</v>
      </c>
      <c r="B292" s="3" t="s">
        <v>340</v>
      </c>
      <c r="C292" s="4" t="s">
        <v>31</v>
      </c>
      <c r="D292" s="3" t="s">
        <v>32</v>
      </c>
      <c r="E292" s="3" t="s">
        <v>33</v>
      </c>
      <c r="F292" s="5">
        <v>76105568000139</v>
      </c>
    </row>
    <row r="293" spans="1:6">
      <c r="A293" s="10">
        <f t="shared" si="4"/>
        <v>292</v>
      </c>
      <c r="B293" s="3" t="s">
        <v>341</v>
      </c>
      <c r="C293" s="4" t="s">
        <v>56</v>
      </c>
      <c r="D293" s="3" t="s">
        <v>57</v>
      </c>
      <c r="E293" s="3" t="s">
        <v>58</v>
      </c>
      <c r="F293" s="5">
        <v>95719381000170</v>
      </c>
    </row>
    <row r="294" spans="1:6">
      <c r="A294" s="10">
        <f t="shared" si="4"/>
        <v>293</v>
      </c>
      <c r="B294" s="3" t="s">
        <v>342</v>
      </c>
      <c r="C294" s="4" t="s">
        <v>37</v>
      </c>
      <c r="D294" s="3" t="s">
        <v>120</v>
      </c>
      <c r="E294" s="3" t="s">
        <v>39</v>
      </c>
      <c r="F294" s="5">
        <v>76205962000149</v>
      </c>
    </row>
    <row r="295" spans="1:6">
      <c r="A295" s="10">
        <f t="shared" si="4"/>
        <v>294</v>
      </c>
      <c r="B295" s="3" t="s">
        <v>343</v>
      </c>
      <c r="C295" s="4" t="s">
        <v>41</v>
      </c>
      <c r="D295" s="3" t="s">
        <v>45</v>
      </c>
      <c r="E295" s="3" t="s">
        <v>43</v>
      </c>
      <c r="F295" s="5">
        <v>76973692000116</v>
      </c>
    </row>
    <row r="296" spans="1:6">
      <c r="A296" s="10">
        <f t="shared" si="4"/>
        <v>295</v>
      </c>
      <c r="B296" s="3" t="s">
        <v>344</v>
      </c>
      <c r="C296" s="4" t="s">
        <v>41</v>
      </c>
      <c r="D296" s="3" t="s">
        <v>75</v>
      </c>
      <c r="E296" s="3" t="s">
        <v>43</v>
      </c>
      <c r="F296" s="5">
        <v>76950047000188</v>
      </c>
    </row>
    <row r="297" spans="1:6">
      <c r="A297" s="10">
        <f t="shared" si="4"/>
        <v>296</v>
      </c>
      <c r="B297" s="3" t="s">
        <v>345</v>
      </c>
      <c r="C297" s="4" t="s">
        <v>31</v>
      </c>
      <c r="D297" s="3" t="s">
        <v>114</v>
      </c>
      <c r="E297" s="3" t="s">
        <v>33</v>
      </c>
      <c r="F297" s="5">
        <v>76002674000197</v>
      </c>
    </row>
    <row r="298" spans="1:6">
      <c r="A298" s="10">
        <f t="shared" si="4"/>
        <v>297</v>
      </c>
      <c r="B298" s="3" t="s">
        <v>346</v>
      </c>
      <c r="C298" s="4" t="s">
        <v>56</v>
      </c>
      <c r="D298" s="3" t="s">
        <v>57</v>
      </c>
      <c r="E298" s="3" t="s">
        <v>58</v>
      </c>
      <c r="F298" s="5">
        <v>95725024000114</v>
      </c>
    </row>
    <row r="299" spans="1:6">
      <c r="A299" s="10">
        <f t="shared" si="4"/>
        <v>298</v>
      </c>
      <c r="B299" s="3" t="s">
        <v>347</v>
      </c>
      <c r="C299" s="4" t="s">
        <v>20</v>
      </c>
      <c r="D299" s="3" t="s">
        <v>79</v>
      </c>
      <c r="E299" s="3" t="s">
        <v>29</v>
      </c>
      <c r="F299" s="5">
        <v>75829416000116</v>
      </c>
    </row>
    <row r="300" spans="1:6">
      <c r="A300" s="10">
        <f t="shared" si="4"/>
        <v>299</v>
      </c>
      <c r="B300" s="3" t="s">
        <v>348</v>
      </c>
      <c r="C300" s="4" t="s">
        <v>41</v>
      </c>
      <c r="D300" s="3" t="s">
        <v>75</v>
      </c>
      <c r="E300" s="3" t="s">
        <v>43</v>
      </c>
      <c r="F300" s="5">
        <v>95640132000194</v>
      </c>
    </row>
    <row r="301" spans="1:6">
      <c r="A301" s="10">
        <f t="shared" si="4"/>
        <v>300</v>
      </c>
      <c r="B301" s="3" t="s">
        <v>349</v>
      </c>
      <c r="C301" s="4" t="s">
        <v>52</v>
      </c>
      <c r="D301" s="3" t="s">
        <v>53</v>
      </c>
      <c r="E301" s="3" t="s">
        <v>54</v>
      </c>
      <c r="F301" s="5">
        <v>76205673000140</v>
      </c>
    </row>
    <row r="302" spans="1:6">
      <c r="A302" s="10">
        <f t="shared" si="4"/>
        <v>301</v>
      </c>
      <c r="B302" s="3" t="s">
        <v>350</v>
      </c>
      <c r="C302" s="4" t="s">
        <v>65</v>
      </c>
      <c r="D302" s="3" t="s">
        <v>168</v>
      </c>
      <c r="E302" s="3" t="s">
        <v>67</v>
      </c>
      <c r="F302" s="5">
        <v>77774859000182</v>
      </c>
    </row>
    <row r="303" spans="1:6">
      <c r="A303" s="10">
        <f t="shared" si="4"/>
        <v>302</v>
      </c>
      <c r="B303" s="3" t="s">
        <v>351</v>
      </c>
      <c r="C303" s="4" t="s">
        <v>52</v>
      </c>
      <c r="D303" s="3" t="s">
        <v>53</v>
      </c>
      <c r="E303" s="3" t="s">
        <v>54</v>
      </c>
      <c r="F303" s="5">
        <v>76205681000196</v>
      </c>
    </row>
    <row r="304" spans="1:6">
      <c r="A304" s="10">
        <f t="shared" si="4"/>
        <v>303</v>
      </c>
      <c r="B304" s="3" t="s">
        <v>352</v>
      </c>
      <c r="C304" s="4" t="s">
        <v>65</v>
      </c>
      <c r="D304" s="3" t="s">
        <v>72</v>
      </c>
      <c r="E304" s="3" t="s">
        <v>67</v>
      </c>
      <c r="F304" s="5">
        <v>76169879000161</v>
      </c>
    </row>
    <row r="305" spans="1:6">
      <c r="A305" s="10">
        <f t="shared" si="4"/>
        <v>304</v>
      </c>
      <c r="B305" s="3" t="s">
        <v>353</v>
      </c>
      <c r="C305" s="4" t="s">
        <v>37</v>
      </c>
      <c r="D305" s="3" t="s">
        <v>120</v>
      </c>
      <c r="E305" s="3" t="s">
        <v>39</v>
      </c>
      <c r="F305" s="4">
        <v>1612911000132</v>
      </c>
    </row>
    <row r="306" spans="1:6">
      <c r="A306" s="10">
        <f t="shared" si="4"/>
        <v>305</v>
      </c>
      <c r="B306" s="3" t="s">
        <v>354</v>
      </c>
      <c r="C306" s="4" t="s">
        <v>20</v>
      </c>
      <c r="D306" s="3" t="s">
        <v>28</v>
      </c>
      <c r="E306" s="3" t="s">
        <v>29</v>
      </c>
      <c r="F306" s="5">
        <v>75449579000173</v>
      </c>
    </row>
    <row r="307" spans="1:6">
      <c r="A307" s="10">
        <f t="shared" si="4"/>
        <v>306</v>
      </c>
      <c r="B307" s="3" t="s">
        <v>355</v>
      </c>
      <c r="C307" s="4" t="s">
        <v>20</v>
      </c>
      <c r="D307" s="3" t="s">
        <v>28</v>
      </c>
      <c r="E307" s="3" t="s">
        <v>29</v>
      </c>
      <c r="F307" s="5">
        <v>76968064000142</v>
      </c>
    </row>
    <row r="308" spans="1:6">
      <c r="A308" s="10">
        <f t="shared" si="4"/>
        <v>307</v>
      </c>
      <c r="B308" s="3" t="s">
        <v>356</v>
      </c>
      <c r="C308" s="4" t="s">
        <v>65</v>
      </c>
      <c r="D308" s="3" t="s">
        <v>168</v>
      </c>
      <c r="E308" s="3" t="s">
        <v>67</v>
      </c>
      <c r="F308" s="5">
        <v>75963256000101</v>
      </c>
    </row>
    <row r="309" spans="1:6">
      <c r="A309" s="10">
        <f t="shared" si="4"/>
        <v>308</v>
      </c>
      <c r="B309" s="3" t="s">
        <v>357</v>
      </c>
      <c r="C309" s="4" t="s">
        <v>20</v>
      </c>
      <c r="D309" s="3" t="s">
        <v>69</v>
      </c>
      <c r="E309" s="3" t="s">
        <v>29</v>
      </c>
      <c r="F309" s="5">
        <v>75771212000171</v>
      </c>
    </row>
    <row r="310" spans="1:6">
      <c r="A310" s="10">
        <f t="shared" si="4"/>
        <v>309</v>
      </c>
      <c r="B310" s="3" t="s">
        <v>358</v>
      </c>
      <c r="C310" s="4" t="s">
        <v>37</v>
      </c>
      <c r="D310" s="3" t="s">
        <v>120</v>
      </c>
      <c r="E310" s="3" t="s">
        <v>39</v>
      </c>
      <c r="F310" s="5">
        <v>95587770000199</v>
      </c>
    </row>
    <row r="311" spans="1:6">
      <c r="A311" s="10">
        <f t="shared" si="4"/>
        <v>310</v>
      </c>
      <c r="B311" s="3" t="s">
        <v>359</v>
      </c>
      <c r="C311" s="4" t="s">
        <v>20</v>
      </c>
      <c r="D311" s="3" t="s">
        <v>69</v>
      </c>
      <c r="E311" s="3" t="s">
        <v>29</v>
      </c>
      <c r="F311" s="4">
        <v>1612413000190</v>
      </c>
    </row>
    <row r="312" spans="1:6">
      <c r="A312" s="10">
        <f t="shared" si="4"/>
        <v>311</v>
      </c>
      <c r="B312" s="3" t="s">
        <v>360</v>
      </c>
      <c r="C312" s="4" t="s">
        <v>31</v>
      </c>
      <c r="D312" s="3" t="s">
        <v>32</v>
      </c>
      <c r="E312" s="3" t="s">
        <v>33</v>
      </c>
      <c r="F312" s="5">
        <v>76105576000185</v>
      </c>
    </row>
    <row r="313" spans="1:6">
      <c r="A313" s="10">
        <f t="shared" si="4"/>
        <v>312</v>
      </c>
      <c r="B313" s="3" t="s">
        <v>361</v>
      </c>
      <c r="C313" s="4" t="s">
        <v>31</v>
      </c>
      <c r="D313" s="3" t="s">
        <v>114</v>
      </c>
      <c r="E313" s="3" t="s">
        <v>33</v>
      </c>
      <c r="F313" s="5">
        <v>76002641000147</v>
      </c>
    </row>
    <row r="314" spans="1:6">
      <c r="A314" s="10">
        <f t="shared" si="4"/>
        <v>313</v>
      </c>
      <c r="B314" s="3" t="s">
        <v>362</v>
      </c>
      <c r="C314" s="4" t="s">
        <v>20</v>
      </c>
      <c r="D314" s="3" t="s">
        <v>49</v>
      </c>
      <c r="E314" s="3" t="s">
        <v>29</v>
      </c>
      <c r="F314" s="5">
        <v>76288760000108</v>
      </c>
    </row>
    <row r="315" spans="1:6">
      <c r="A315" s="10">
        <f t="shared" si="4"/>
        <v>314</v>
      </c>
      <c r="B315" s="3" t="s">
        <v>363</v>
      </c>
      <c r="C315" s="4" t="s">
        <v>37</v>
      </c>
      <c r="D315" s="3" t="s">
        <v>38</v>
      </c>
      <c r="E315" s="3" t="s">
        <v>39</v>
      </c>
      <c r="F315" s="5">
        <v>75371401000157</v>
      </c>
    </row>
    <row r="316" spans="1:6">
      <c r="A316" s="10">
        <f t="shared" si="4"/>
        <v>315</v>
      </c>
      <c r="B316" s="3" t="s">
        <v>364</v>
      </c>
      <c r="C316" s="4" t="s">
        <v>41</v>
      </c>
      <c r="D316" s="3" t="s">
        <v>42</v>
      </c>
      <c r="E316" s="3" t="s">
        <v>43</v>
      </c>
      <c r="F316" s="5">
        <v>75380071000166</v>
      </c>
    </row>
    <row r="317" spans="1:6">
      <c r="A317" s="10">
        <f t="shared" si="4"/>
        <v>316</v>
      </c>
      <c r="B317" s="3" t="s">
        <v>365</v>
      </c>
      <c r="C317" s="4" t="s">
        <v>20</v>
      </c>
      <c r="D317" s="3" t="s">
        <v>69</v>
      </c>
      <c r="E317" s="3" t="s">
        <v>29</v>
      </c>
      <c r="F317" s="5">
        <v>80059264000150</v>
      </c>
    </row>
    <row r="318" spans="1:6">
      <c r="A318" s="10">
        <f t="shared" si="4"/>
        <v>317</v>
      </c>
      <c r="B318" s="3" t="s">
        <v>366</v>
      </c>
      <c r="C318" s="4" t="s">
        <v>20</v>
      </c>
      <c r="D318" s="3" t="s">
        <v>49</v>
      </c>
      <c r="E318" s="3" t="s">
        <v>29</v>
      </c>
      <c r="F318" s="5">
        <v>76958974000144</v>
      </c>
    </row>
    <row r="319" spans="1:6">
      <c r="A319" s="10">
        <f t="shared" si="4"/>
        <v>318</v>
      </c>
      <c r="B319" s="3" t="s">
        <v>367</v>
      </c>
      <c r="C319" s="4" t="s">
        <v>52</v>
      </c>
      <c r="D319" s="3" t="s">
        <v>53</v>
      </c>
      <c r="E319" s="3" t="s">
        <v>54</v>
      </c>
      <c r="F319" s="5">
        <v>76205699000198</v>
      </c>
    </row>
    <row r="320" spans="1:6">
      <c r="A320" s="10">
        <f t="shared" si="4"/>
        <v>319</v>
      </c>
      <c r="B320" s="3" t="s">
        <v>368</v>
      </c>
      <c r="C320" s="4" t="s">
        <v>20</v>
      </c>
      <c r="D320" s="3" t="s">
        <v>28</v>
      </c>
      <c r="E320" s="3" t="s">
        <v>29</v>
      </c>
      <c r="F320" s="5">
        <v>76920834000187</v>
      </c>
    </row>
    <row r="321" spans="1:6">
      <c r="A321" s="10">
        <f t="shared" si="4"/>
        <v>320</v>
      </c>
      <c r="B321" s="3" t="s">
        <v>369</v>
      </c>
      <c r="C321" s="4" t="s">
        <v>52</v>
      </c>
      <c r="D321" s="3" t="s">
        <v>53</v>
      </c>
      <c r="E321" s="3" t="s">
        <v>54</v>
      </c>
      <c r="F321" s="5">
        <v>76205707000104</v>
      </c>
    </row>
    <row r="322" spans="1:6">
      <c r="A322" s="10">
        <f t="shared" si="4"/>
        <v>321</v>
      </c>
      <c r="B322" s="3" t="s">
        <v>370</v>
      </c>
      <c r="C322" s="4" t="s">
        <v>20</v>
      </c>
      <c r="D322" s="3" t="s">
        <v>79</v>
      </c>
      <c r="E322" s="3" t="s">
        <v>29</v>
      </c>
      <c r="F322" s="5">
        <v>76235746000146</v>
      </c>
    </row>
    <row r="323" spans="1:6">
      <c r="A323" s="10">
        <f t="shared" si="4"/>
        <v>322</v>
      </c>
      <c r="B323" s="3" t="s">
        <v>371</v>
      </c>
      <c r="C323" s="4" t="s">
        <v>20</v>
      </c>
      <c r="D323" s="3" t="s">
        <v>79</v>
      </c>
      <c r="E323" s="3" t="s">
        <v>29</v>
      </c>
      <c r="F323" s="5">
        <v>76290691000177</v>
      </c>
    </row>
    <row r="324" spans="1:6">
      <c r="A324" s="10">
        <f t="shared" ref="A324:A387" si="5">A323+1</f>
        <v>323</v>
      </c>
      <c r="B324" s="3" t="s">
        <v>372</v>
      </c>
      <c r="C324" s="4" t="s">
        <v>41</v>
      </c>
      <c r="D324" s="3" t="s">
        <v>45</v>
      </c>
      <c r="E324" s="3" t="s">
        <v>43</v>
      </c>
      <c r="F324" s="5">
        <v>75462820000102</v>
      </c>
    </row>
    <row r="325" spans="1:6">
      <c r="A325" s="10">
        <f t="shared" si="5"/>
        <v>324</v>
      </c>
      <c r="B325" s="3" t="s">
        <v>373</v>
      </c>
      <c r="C325" s="4" t="s">
        <v>41</v>
      </c>
      <c r="D325" s="3" t="s">
        <v>61</v>
      </c>
      <c r="E325" s="3" t="s">
        <v>43</v>
      </c>
      <c r="F325" s="5">
        <v>76291418000167</v>
      </c>
    </row>
    <row r="326" spans="1:6">
      <c r="A326" s="10">
        <f t="shared" si="5"/>
        <v>325</v>
      </c>
      <c r="B326" s="3" t="s">
        <v>374</v>
      </c>
      <c r="C326" s="4" t="s">
        <v>56</v>
      </c>
      <c r="D326" s="3" t="s">
        <v>57</v>
      </c>
      <c r="E326" s="3" t="s">
        <v>58</v>
      </c>
      <c r="F326" s="5">
        <v>76206457000119</v>
      </c>
    </row>
    <row r="327" spans="1:6">
      <c r="A327" s="10">
        <f t="shared" si="5"/>
        <v>326</v>
      </c>
      <c r="B327" s="3" t="s">
        <v>375</v>
      </c>
      <c r="C327" s="4" t="s">
        <v>41</v>
      </c>
      <c r="D327" s="3" t="s">
        <v>61</v>
      </c>
      <c r="E327" s="3" t="s">
        <v>43</v>
      </c>
      <c r="F327" s="5">
        <v>78092293000171</v>
      </c>
    </row>
    <row r="328" spans="1:6">
      <c r="A328" s="10">
        <f t="shared" si="5"/>
        <v>327</v>
      </c>
      <c r="B328" s="3" t="s">
        <v>376</v>
      </c>
      <c r="C328" s="4" t="s">
        <v>41</v>
      </c>
      <c r="D328" s="3" t="s">
        <v>45</v>
      </c>
      <c r="E328" s="3" t="s">
        <v>43</v>
      </c>
      <c r="F328" s="5">
        <v>76974823000180</v>
      </c>
    </row>
    <row r="329" spans="1:6">
      <c r="A329" s="10">
        <f t="shared" si="5"/>
        <v>328</v>
      </c>
      <c r="B329" s="3" t="s">
        <v>377</v>
      </c>
      <c r="C329" s="4" t="s">
        <v>52</v>
      </c>
      <c r="D329" s="3" t="s">
        <v>53</v>
      </c>
      <c r="E329" s="3" t="s">
        <v>54</v>
      </c>
      <c r="F329" s="5">
        <v>76205715000142</v>
      </c>
    </row>
    <row r="330" spans="1:6">
      <c r="A330" s="10">
        <f t="shared" si="5"/>
        <v>329</v>
      </c>
      <c r="B330" s="3" t="s">
        <v>378</v>
      </c>
      <c r="C330" s="4" t="s">
        <v>56</v>
      </c>
      <c r="D330" s="3" t="s">
        <v>57</v>
      </c>
      <c r="E330" s="3" t="s">
        <v>58</v>
      </c>
      <c r="F330" s="5">
        <v>95594776000193</v>
      </c>
    </row>
    <row r="331" spans="1:6">
      <c r="A331" s="10">
        <f t="shared" si="5"/>
        <v>330</v>
      </c>
      <c r="B331" s="3" t="s">
        <v>379</v>
      </c>
      <c r="C331" s="4" t="s">
        <v>37</v>
      </c>
      <c r="D331" s="3" t="s">
        <v>38</v>
      </c>
      <c r="E331" s="3" t="s">
        <v>39</v>
      </c>
      <c r="F331" s="5">
        <v>95684544000126</v>
      </c>
    </row>
    <row r="332" spans="1:6">
      <c r="A332" s="10">
        <f t="shared" si="5"/>
        <v>331</v>
      </c>
      <c r="B332" s="3" t="s">
        <v>380</v>
      </c>
      <c r="C332" s="4" t="s">
        <v>20</v>
      </c>
      <c r="D332" s="3" t="s">
        <v>79</v>
      </c>
      <c r="E332" s="3" t="s">
        <v>29</v>
      </c>
      <c r="F332" s="5">
        <v>75392019000120</v>
      </c>
    </row>
    <row r="333" spans="1:6">
      <c r="A333" s="10">
        <f t="shared" si="5"/>
        <v>332</v>
      </c>
      <c r="B333" s="3" t="s">
        <v>381</v>
      </c>
      <c r="C333" s="4" t="s">
        <v>41</v>
      </c>
      <c r="D333" s="3" t="s">
        <v>45</v>
      </c>
      <c r="E333" s="3" t="s">
        <v>43</v>
      </c>
      <c r="F333" s="5">
        <v>95641916000137</v>
      </c>
    </row>
    <row r="334" spans="1:6">
      <c r="A334" s="10">
        <f t="shared" si="5"/>
        <v>333</v>
      </c>
      <c r="B334" s="3" t="s">
        <v>382</v>
      </c>
      <c r="C334" s="4" t="s">
        <v>56</v>
      </c>
      <c r="D334" s="3" t="s">
        <v>57</v>
      </c>
      <c r="E334" s="3" t="s">
        <v>58</v>
      </c>
      <c r="F334" s="5">
        <v>80882095000153</v>
      </c>
    </row>
    <row r="335" spans="1:6">
      <c r="A335" s="10">
        <f t="shared" si="5"/>
        <v>334</v>
      </c>
      <c r="B335" s="3" t="s">
        <v>383</v>
      </c>
      <c r="C335" s="4" t="s">
        <v>56</v>
      </c>
      <c r="D335" s="3" t="s">
        <v>57</v>
      </c>
      <c r="E335" s="3" t="s">
        <v>58</v>
      </c>
      <c r="F335" s="5">
        <v>75425314000135</v>
      </c>
    </row>
    <row r="336" spans="1:6">
      <c r="A336" s="10">
        <f t="shared" si="5"/>
        <v>335</v>
      </c>
      <c r="B336" s="3" t="s">
        <v>384</v>
      </c>
      <c r="C336" s="4" t="s">
        <v>20</v>
      </c>
      <c r="D336" s="3" t="s">
        <v>28</v>
      </c>
      <c r="E336" s="3" t="s">
        <v>29</v>
      </c>
      <c r="F336" s="5">
        <v>76920826000130</v>
      </c>
    </row>
    <row r="337" spans="1:6">
      <c r="A337" s="10">
        <f t="shared" si="5"/>
        <v>336</v>
      </c>
      <c r="B337" s="3" t="s">
        <v>385</v>
      </c>
      <c r="C337" s="4" t="s">
        <v>20</v>
      </c>
      <c r="D337" s="3" t="s">
        <v>28</v>
      </c>
      <c r="E337" s="3" t="s">
        <v>29</v>
      </c>
      <c r="F337" s="5">
        <v>76968627000100</v>
      </c>
    </row>
    <row r="338" spans="1:6">
      <c r="A338" s="10">
        <f t="shared" si="5"/>
        <v>337</v>
      </c>
      <c r="B338" s="3" t="s">
        <v>386</v>
      </c>
      <c r="C338" s="4" t="s">
        <v>41</v>
      </c>
      <c r="D338" s="3" t="s">
        <v>45</v>
      </c>
      <c r="E338" s="3" t="s">
        <v>43</v>
      </c>
      <c r="F338" s="5">
        <v>75483230000158</v>
      </c>
    </row>
    <row r="339" spans="1:6">
      <c r="A339" s="10">
        <f t="shared" si="5"/>
        <v>338</v>
      </c>
      <c r="B339" s="3" t="s">
        <v>387</v>
      </c>
      <c r="C339" s="4" t="s">
        <v>20</v>
      </c>
      <c r="D339" s="3" t="s">
        <v>79</v>
      </c>
      <c r="E339" s="3" t="s">
        <v>29</v>
      </c>
      <c r="F339" s="5">
        <v>75832170000131</v>
      </c>
    </row>
    <row r="340" spans="1:6">
      <c r="A340" s="10">
        <f t="shared" si="5"/>
        <v>339</v>
      </c>
      <c r="B340" s="3" t="s">
        <v>388</v>
      </c>
      <c r="C340" s="4" t="s">
        <v>52</v>
      </c>
      <c r="D340" s="3" t="s">
        <v>53</v>
      </c>
      <c r="E340" s="3" t="s">
        <v>54</v>
      </c>
      <c r="F340" s="5">
        <v>75927582000155</v>
      </c>
    </row>
    <row r="341" spans="1:6">
      <c r="A341" s="10">
        <f t="shared" si="5"/>
        <v>340</v>
      </c>
      <c r="B341" s="3" t="s">
        <v>389</v>
      </c>
      <c r="C341" s="4" t="s">
        <v>41</v>
      </c>
      <c r="D341" s="3" t="s">
        <v>61</v>
      </c>
      <c r="E341" s="3" t="s">
        <v>43</v>
      </c>
      <c r="F341" s="5">
        <v>76970375000146</v>
      </c>
    </row>
    <row r="342" spans="1:6">
      <c r="A342" s="10">
        <f t="shared" si="5"/>
        <v>341</v>
      </c>
      <c r="B342" s="3" t="s">
        <v>390</v>
      </c>
      <c r="C342" s="4" t="s">
        <v>41</v>
      </c>
      <c r="D342" s="3" t="s">
        <v>45</v>
      </c>
      <c r="E342" s="3" t="s">
        <v>43</v>
      </c>
      <c r="F342" s="5">
        <v>75498576000120</v>
      </c>
    </row>
    <row r="343" spans="1:6">
      <c r="A343" s="10">
        <f t="shared" si="5"/>
        <v>342</v>
      </c>
      <c r="B343" s="3" t="s">
        <v>391</v>
      </c>
      <c r="C343" s="4" t="s">
        <v>20</v>
      </c>
      <c r="D343" s="3" t="s">
        <v>79</v>
      </c>
      <c r="E343" s="3" t="s">
        <v>29</v>
      </c>
      <c r="F343" s="5">
        <v>76290683000120</v>
      </c>
    </row>
    <row r="344" spans="1:6">
      <c r="A344" s="10">
        <f t="shared" si="5"/>
        <v>343</v>
      </c>
      <c r="B344" s="3" t="s">
        <v>392</v>
      </c>
      <c r="C344" s="4" t="s">
        <v>52</v>
      </c>
      <c r="D344" s="3" t="s">
        <v>53</v>
      </c>
      <c r="E344" s="3" t="s">
        <v>54</v>
      </c>
      <c r="F344" s="5">
        <v>76995422000106</v>
      </c>
    </row>
    <row r="345" spans="1:6">
      <c r="A345" s="10">
        <f t="shared" si="5"/>
        <v>344</v>
      </c>
      <c r="B345" s="3" t="s">
        <v>393</v>
      </c>
      <c r="C345" s="4" t="s">
        <v>41</v>
      </c>
      <c r="D345" s="3" t="s">
        <v>45</v>
      </c>
      <c r="E345" s="3" t="s">
        <v>43</v>
      </c>
      <c r="F345" s="5">
        <v>76238435000130</v>
      </c>
    </row>
    <row r="346" spans="1:6">
      <c r="A346" s="10">
        <f t="shared" si="5"/>
        <v>345</v>
      </c>
      <c r="B346" s="3" t="s">
        <v>394</v>
      </c>
      <c r="C346" s="4" t="s">
        <v>20</v>
      </c>
      <c r="D346" s="3" t="s">
        <v>69</v>
      </c>
      <c r="E346" s="3" t="s">
        <v>29</v>
      </c>
      <c r="F346" s="5">
        <v>75741355000130</v>
      </c>
    </row>
    <row r="347" spans="1:6">
      <c r="A347" s="10">
        <f t="shared" si="5"/>
        <v>346</v>
      </c>
      <c r="B347" s="3" t="s">
        <v>395</v>
      </c>
      <c r="C347" s="4" t="s">
        <v>65</v>
      </c>
      <c r="D347" s="3" t="s">
        <v>66</v>
      </c>
      <c r="E347" s="3" t="s">
        <v>67</v>
      </c>
      <c r="F347" s="5">
        <v>75193516000107</v>
      </c>
    </row>
    <row r="348" spans="1:6">
      <c r="A348" s="10">
        <f t="shared" si="5"/>
        <v>347</v>
      </c>
      <c r="B348" s="3" t="s">
        <v>396</v>
      </c>
      <c r="C348" s="4" t="s">
        <v>41</v>
      </c>
      <c r="D348" s="3" t="s">
        <v>61</v>
      </c>
      <c r="E348" s="3" t="s">
        <v>43</v>
      </c>
      <c r="F348" s="5">
        <v>76282649000104</v>
      </c>
    </row>
    <row r="349" spans="1:6">
      <c r="A349" s="10">
        <f t="shared" si="5"/>
        <v>348</v>
      </c>
      <c r="B349" s="3" t="s">
        <v>397</v>
      </c>
      <c r="C349" s="4" t="s">
        <v>41</v>
      </c>
      <c r="D349" s="3" t="s">
        <v>42</v>
      </c>
      <c r="E349" s="3" t="s">
        <v>43</v>
      </c>
      <c r="F349" s="5">
        <v>77870475000163</v>
      </c>
    </row>
    <row r="350" spans="1:6">
      <c r="A350" s="10">
        <f t="shared" si="5"/>
        <v>349</v>
      </c>
      <c r="B350" s="3" t="s">
        <v>398</v>
      </c>
      <c r="C350" s="4" t="s">
        <v>52</v>
      </c>
      <c r="D350" s="3" t="s">
        <v>53</v>
      </c>
      <c r="E350" s="3" t="s">
        <v>54</v>
      </c>
      <c r="F350" s="5">
        <v>76995380000103</v>
      </c>
    </row>
    <row r="351" spans="1:6">
      <c r="A351" s="10">
        <f t="shared" si="5"/>
        <v>350</v>
      </c>
      <c r="B351" s="3" t="s">
        <v>399</v>
      </c>
      <c r="C351" s="4" t="s">
        <v>20</v>
      </c>
      <c r="D351" s="3" t="s">
        <v>28</v>
      </c>
      <c r="E351" s="3" t="s">
        <v>29</v>
      </c>
      <c r="F351" s="5">
        <v>76920818000194</v>
      </c>
    </row>
    <row r="352" spans="1:6">
      <c r="A352" s="10">
        <f t="shared" si="5"/>
        <v>351</v>
      </c>
      <c r="B352" s="3" t="s">
        <v>400</v>
      </c>
      <c r="C352" s="4" t="s">
        <v>56</v>
      </c>
      <c r="D352" s="3" t="s">
        <v>57</v>
      </c>
      <c r="E352" s="3" t="s">
        <v>58</v>
      </c>
      <c r="F352" s="5">
        <v>77819605000133</v>
      </c>
    </row>
    <row r="353" spans="1:6">
      <c r="A353" s="10">
        <f t="shared" si="5"/>
        <v>352</v>
      </c>
      <c r="B353" s="3" t="s">
        <v>21</v>
      </c>
      <c r="C353" s="4" t="s">
        <v>31</v>
      </c>
      <c r="D353" s="3" t="s">
        <v>32</v>
      </c>
      <c r="E353" s="3" t="s">
        <v>33</v>
      </c>
      <c r="F353" s="5">
        <v>76105543000135</v>
      </c>
    </row>
    <row r="354" spans="1:6">
      <c r="A354" s="10">
        <f t="shared" si="5"/>
        <v>353</v>
      </c>
      <c r="B354" s="3" t="s">
        <v>401</v>
      </c>
      <c r="C354" s="4" t="s">
        <v>41</v>
      </c>
      <c r="D354" s="3" t="s">
        <v>42</v>
      </c>
      <c r="E354" s="3" t="s">
        <v>43</v>
      </c>
      <c r="F354" s="5">
        <v>80909617000163</v>
      </c>
    </row>
    <row r="355" spans="1:6">
      <c r="A355" s="10">
        <f t="shared" si="5"/>
        <v>354</v>
      </c>
      <c r="B355" s="3" t="s">
        <v>402</v>
      </c>
      <c r="C355" s="4" t="s">
        <v>65</v>
      </c>
      <c r="D355" s="3" t="s">
        <v>66</v>
      </c>
      <c r="E355" s="3" t="s">
        <v>67</v>
      </c>
      <c r="F355" s="5">
        <v>76021450000122</v>
      </c>
    </row>
    <row r="356" spans="1:6">
      <c r="A356" s="10">
        <f t="shared" si="5"/>
        <v>355</v>
      </c>
      <c r="B356" s="3" t="s">
        <v>403</v>
      </c>
      <c r="C356" s="4" t="s">
        <v>56</v>
      </c>
      <c r="D356" s="3" t="s">
        <v>57</v>
      </c>
      <c r="E356" s="3" t="s">
        <v>58</v>
      </c>
      <c r="F356" s="5">
        <v>76206499000150</v>
      </c>
    </row>
    <row r="357" spans="1:6">
      <c r="A357" s="10">
        <f t="shared" si="5"/>
        <v>356</v>
      </c>
      <c r="B357" s="3" t="s">
        <v>404</v>
      </c>
      <c r="C357" s="4" t="s">
        <v>56</v>
      </c>
      <c r="D357" s="3" t="s">
        <v>57</v>
      </c>
      <c r="E357" s="3" t="s">
        <v>58</v>
      </c>
      <c r="F357" s="5">
        <v>95583597000150</v>
      </c>
    </row>
    <row r="358" spans="1:6">
      <c r="A358" s="10">
        <f t="shared" si="5"/>
        <v>357</v>
      </c>
      <c r="B358" s="3" t="s">
        <v>405</v>
      </c>
      <c r="C358" s="4" t="s">
        <v>20</v>
      </c>
      <c r="D358" s="3" t="s">
        <v>69</v>
      </c>
      <c r="E358" s="3" t="s">
        <v>29</v>
      </c>
      <c r="F358" s="5">
        <v>75771311000153</v>
      </c>
    </row>
    <row r="359" spans="1:6">
      <c r="A359" s="10">
        <f t="shared" si="5"/>
        <v>358</v>
      </c>
      <c r="B359" s="3" t="s">
        <v>406</v>
      </c>
      <c r="C359" s="4" t="s">
        <v>41</v>
      </c>
      <c r="D359" s="3" t="s">
        <v>45</v>
      </c>
      <c r="E359" s="3" t="s">
        <v>43</v>
      </c>
      <c r="F359" s="5">
        <v>76975259000110</v>
      </c>
    </row>
    <row r="360" spans="1:6">
      <c r="A360" s="10">
        <f t="shared" si="5"/>
        <v>359</v>
      </c>
      <c r="B360" s="3" t="s">
        <v>407</v>
      </c>
      <c r="C360" s="4" t="s">
        <v>20</v>
      </c>
      <c r="D360" s="3" t="s">
        <v>79</v>
      </c>
      <c r="E360" s="3" t="s">
        <v>29</v>
      </c>
      <c r="F360" s="5">
        <v>76290659000191</v>
      </c>
    </row>
    <row r="361" spans="1:6">
      <c r="A361" s="10">
        <f t="shared" si="5"/>
        <v>360</v>
      </c>
      <c r="B361" s="3" t="s">
        <v>408</v>
      </c>
      <c r="C361" s="4" t="s">
        <v>41</v>
      </c>
      <c r="D361" s="3" t="s">
        <v>42</v>
      </c>
      <c r="E361" s="3" t="s">
        <v>43</v>
      </c>
      <c r="F361" s="5">
        <v>75381178000129</v>
      </c>
    </row>
    <row r="362" spans="1:6">
      <c r="A362" s="10">
        <f t="shared" si="5"/>
        <v>361</v>
      </c>
      <c r="B362" s="3" t="s">
        <v>409</v>
      </c>
      <c r="C362" s="4" t="s">
        <v>20</v>
      </c>
      <c r="D362" s="3" t="s">
        <v>79</v>
      </c>
      <c r="E362" s="3" t="s">
        <v>29</v>
      </c>
      <c r="F362" s="5">
        <v>76167733000187</v>
      </c>
    </row>
    <row r="363" spans="1:6">
      <c r="A363" s="10">
        <f t="shared" si="5"/>
        <v>362</v>
      </c>
      <c r="B363" s="3" t="s">
        <v>410</v>
      </c>
      <c r="C363" s="4" t="s">
        <v>41</v>
      </c>
      <c r="D363" s="3" t="s">
        <v>61</v>
      </c>
      <c r="E363" s="3" t="s">
        <v>43</v>
      </c>
      <c r="F363" s="5">
        <v>78200482000110</v>
      </c>
    </row>
    <row r="364" spans="1:6">
      <c r="A364" s="10">
        <f t="shared" si="5"/>
        <v>363</v>
      </c>
      <c r="B364" s="3" t="s">
        <v>411</v>
      </c>
      <c r="C364" s="4" t="s">
        <v>52</v>
      </c>
      <c r="D364" s="3" t="s">
        <v>53</v>
      </c>
      <c r="E364" s="3" t="s">
        <v>54</v>
      </c>
      <c r="F364" s="5">
        <v>95585477000192</v>
      </c>
    </row>
    <row r="365" spans="1:6">
      <c r="A365" s="10">
        <f t="shared" si="5"/>
        <v>364</v>
      </c>
      <c r="B365" s="3" t="s">
        <v>412</v>
      </c>
      <c r="C365" s="4" t="s">
        <v>65</v>
      </c>
      <c r="D365" s="3" t="s">
        <v>72</v>
      </c>
      <c r="E365" s="3" t="s">
        <v>67</v>
      </c>
      <c r="F365" s="5">
        <v>76911676000107</v>
      </c>
    </row>
    <row r="366" spans="1:6">
      <c r="A366" s="10">
        <f t="shared" si="5"/>
        <v>365</v>
      </c>
      <c r="B366" s="3" t="s">
        <v>413</v>
      </c>
      <c r="C366" s="4" t="s">
        <v>56</v>
      </c>
      <c r="D366" s="3" t="s">
        <v>57</v>
      </c>
      <c r="E366" s="3" t="s">
        <v>58</v>
      </c>
      <c r="F366" s="4">
        <v>1613052000104</v>
      </c>
    </row>
    <row r="367" spans="1:6">
      <c r="A367" s="10">
        <f t="shared" si="5"/>
        <v>366</v>
      </c>
      <c r="B367" s="3" t="s">
        <v>414</v>
      </c>
      <c r="C367" s="4" t="s">
        <v>20</v>
      </c>
      <c r="D367" s="3" t="s">
        <v>79</v>
      </c>
      <c r="E367" s="3" t="s">
        <v>29</v>
      </c>
      <c r="F367" s="5">
        <v>75393082000180</v>
      </c>
    </row>
    <row r="368" spans="1:6">
      <c r="A368" s="10">
        <f t="shared" si="5"/>
        <v>367</v>
      </c>
      <c r="B368" s="3" t="s">
        <v>415</v>
      </c>
      <c r="C368" s="4" t="s">
        <v>20</v>
      </c>
      <c r="D368" s="3" t="s">
        <v>49</v>
      </c>
      <c r="E368" s="3" t="s">
        <v>29</v>
      </c>
      <c r="F368" s="5">
        <v>76245034000108</v>
      </c>
    </row>
    <row r="369" spans="1:6">
      <c r="A369" s="10">
        <f t="shared" si="5"/>
        <v>368</v>
      </c>
      <c r="B369" s="3" t="s">
        <v>416</v>
      </c>
      <c r="C369" s="4" t="s">
        <v>20</v>
      </c>
      <c r="D369" s="3" t="s">
        <v>28</v>
      </c>
      <c r="E369" s="3" t="s">
        <v>29</v>
      </c>
      <c r="F369" s="5">
        <v>76919083000189</v>
      </c>
    </row>
    <row r="370" spans="1:6">
      <c r="A370" s="10">
        <f t="shared" si="5"/>
        <v>369</v>
      </c>
      <c r="B370" s="3" t="s">
        <v>417</v>
      </c>
      <c r="C370" s="4" t="s">
        <v>52</v>
      </c>
      <c r="D370" s="3" t="s">
        <v>53</v>
      </c>
      <c r="E370" s="3" t="s">
        <v>54</v>
      </c>
      <c r="F370" s="5">
        <v>80869886000143</v>
      </c>
    </row>
    <row r="371" spans="1:6">
      <c r="A371" s="10">
        <f t="shared" si="5"/>
        <v>370</v>
      </c>
      <c r="B371" s="3" t="s">
        <v>418</v>
      </c>
      <c r="C371" s="4" t="s">
        <v>20</v>
      </c>
      <c r="D371" s="3" t="s">
        <v>49</v>
      </c>
      <c r="E371" s="3" t="s">
        <v>29</v>
      </c>
      <c r="F371" s="4">
        <v>1613167000190</v>
      </c>
    </row>
    <row r="372" spans="1:6">
      <c r="A372" s="10">
        <f t="shared" si="5"/>
        <v>371</v>
      </c>
      <c r="B372" s="3" t="s">
        <v>419</v>
      </c>
      <c r="C372" s="4" t="s">
        <v>41</v>
      </c>
      <c r="D372" s="3" t="s">
        <v>45</v>
      </c>
      <c r="E372" s="3" t="s">
        <v>43</v>
      </c>
      <c r="F372" s="5">
        <v>76978519000100</v>
      </c>
    </row>
    <row r="373" spans="1:6">
      <c r="A373" s="10">
        <f t="shared" si="5"/>
        <v>372</v>
      </c>
      <c r="B373" s="3" t="s">
        <v>420</v>
      </c>
      <c r="C373" s="4" t="s">
        <v>41</v>
      </c>
      <c r="D373" s="3" t="s">
        <v>42</v>
      </c>
      <c r="E373" s="3" t="s">
        <v>43</v>
      </c>
      <c r="F373" s="5">
        <v>76247345000106</v>
      </c>
    </row>
    <row r="374" spans="1:6">
      <c r="A374" s="10">
        <f t="shared" si="5"/>
        <v>373</v>
      </c>
      <c r="B374" s="3" t="s">
        <v>421</v>
      </c>
      <c r="C374" s="4" t="s">
        <v>41</v>
      </c>
      <c r="D374" s="3" t="s">
        <v>42</v>
      </c>
      <c r="E374" s="3" t="s">
        <v>43</v>
      </c>
      <c r="F374" s="5">
        <v>75801738000157</v>
      </c>
    </row>
    <row r="375" spans="1:6">
      <c r="A375" s="10">
        <f t="shared" si="5"/>
        <v>374</v>
      </c>
      <c r="B375" s="3" t="s">
        <v>422</v>
      </c>
      <c r="C375" s="4" t="s">
        <v>65</v>
      </c>
      <c r="D375" s="3" t="s">
        <v>168</v>
      </c>
      <c r="E375" s="3" t="s">
        <v>67</v>
      </c>
      <c r="F375" s="5">
        <v>75963850000194</v>
      </c>
    </row>
    <row r="376" spans="1:6">
      <c r="A376" s="10">
        <f t="shared" si="5"/>
        <v>375</v>
      </c>
      <c r="B376" s="3" t="s">
        <v>423</v>
      </c>
      <c r="C376" s="4" t="s">
        <v>65</v>
      </c>
      <c r="D376" s="3" t="s">
        <v>72</v>
      </c>
      <c r="E376" s="3" t="s">
        <v>67</v>
      </c>
      <c r="F376" s="5">
        <v>76170240000104</v>
      </c>
    </row>
    <row r="377" spans="1:6">
      <c r="A377" s="10">
        <f t="shared" si="5"/>
        <v>376</v>
      </c>
      <c r="B377" s="3" t="s">
        <v>424</v>
      </c>
      <c r="C377" s="4" t="s">
        <v>41</v>
      </c>
      <c r="D377" s="3" t="s">
        <v>75</v>
      </c>
      <c r="E377" s="3" t="s">
        <v>43</v>
      </c>
      <c r="F377" s="5">
        <v>75793786000140</v>
      </c>
    </row>
    <row r="378" spans="1:6">
      <c r="A378" s="10">
        <f t="shared" si="5"/>
        <v>377</v>
      </c>
      <c r="B378" s="3" t="s">
        <v>425</v>
      </c>
      <c r="C378" s="4" t="s">
        <v>41</v>
      </c>
      <c r="D378" s="3" t="s">
        <v>45</v>
      </c>
      <c r="E378" s="3" t="s">
        <v>43</v>
      </c>
      <c r="F378" s="5">
        <v>76978881000181</v>
      </c>
    </row>
    <row r="379" spans="1:6">
      <c r="A379" s="10">
        <f t="shared" si="5"/>
        <v>378</v>
      </c>
      <c r="B379" s="3" t="s">
        <v>426</v>
      </c>
      <c r="C379" s="4" t="s">
        <v>56</v>
      </c>
      <c r="D379" s="3" t="s">
        <v>57</v>
      </c>
      <c r="E379" s="3" t="s">
        <v>58</v>
      </c>
      <c r="F379" s="5">
        <v>75587204000170</v>
      </c>
    </row>
    <row r="380" spans="1:6">
      <c r="A380" s="10">
        <f t="shared" si="5"/>
        <v>379</v>
      </c>
      <c r="B380" s="3" t="s">
        <v>427</v>
      </c>
      <c r="C380" s="4" t="s">
        <v>65</v>
      </c>
      <c r="D380" s="3" t="s">
        <v>72</v>
      </c>
      <c r="E380" s="3" t="s">
        <v>67</v>
      </c>
      <c r="F380" s="5">
        <v>76170257000153</v>
      </c>
    </row>
    <row r="381" spans="1:6">
      <c r="A381" s="10">
        <f t="shared" si="5"/>
        <v>380</v>
      </c>
      <c r="B381" s="3" t="s">
        <v>428</v>
      </c>
      <c r="C381" s="4" t="s">
        <v>31</v>
      </c>
      <c r="D381" s="3" t="s">
        <v>32</v>
      </c>
      <c r="E381" s="3" t="s">
        <v>33</v>
      </c>
      <c r="F381" s="5">
        <v>76105584000121</v>
      </c>
    </row>
    <row r="382" spans="1:6">
      <c r="A382" s="10">
        <f t="shared" si="5"/>
        <v>381</v>
      </c>
      <c r="B382" s="3" t="s">
        <v>429</v>
      </c>
      <c r="C382" s="4" t="s">
        <v>56</v>
      </c>
      <c r="D382" s="3" t="s">
        <v>57</v>
      </c>
      <c r="E382" s="3" t="s">
        <v>58</v>
      </c>
      <c r="F382" s="5">
        <v>76205806000188</v>
      </c>
    </row>
    <row r="383" spans="1:6">
      <c r="A383" s="10">
        <f t="shared" si="5"/>
        <v>382</v>
      </c>
      <c r="B383" s="3" t="s">
        <v>430</v>
      </c>
      <c r="C383" s="4" t="s">
        <v>20</v>
      </c>
      <c r="D383" s="3" t="s">
        <v>28</v>
      </c>
      <c r="E383" s="3" t="s">
        <v>29</v>
      </c>
      <c r="F383" s="5">
        <v>75697094000107</v>
      </c>
    </row>
    <row r="384" spans="1:6">
      <c r="A384" s="10">
        <f t="shared" si="5"/>
        <v>383</v>
      </c>
      <c r="B384" s="3" t="s">
        <v>431</v>
      </c>
      <c r="C384" s="4" t="s">
        <v>56</v>
      </c>
      <c r="D384" s="3" t="s">
        <v>57</v>
      </c>
      <c r="E384" s="3" t="s">
        <v>58</v>
      </c>
      <c r="F384" s="5">
        <v>78121936000168</v>
      </c>
    </row>
    <row r="385" spans="1:6">
      <c r="A385" s="10">
        <f t="shared" si="5"/>
        <v>384</v>
      </c>
      <c r="B385" s="3" t="s">
        <v>432</v>
      </c>
      <c r="C385" s="4" t="s">
        <v>31</v>
      </c>
      <c r="D385" s="3" t="s">
        <v>32</v>
      </c>
      <c r="E385" s="3" t="s">
        <v>33</v>
      </c>
      <c r="F385" s="5">
        <v>68703834000105</v>
      </c>
    </row>
    <row r="386" spans="1:6">
      <c r="A386" s="10">
        <f t="shared" si="5"/>
        <v>385</v>
      </c>
      <c r="B386" s="3" t="s">
        <v>433</v>
      </c>
      <c r="C386" s="4" t="s">
        <v>41</v>
      </c>
      <c r="D386" s="3" t="s">
        <v>42</v>
      </c>
      <c r="E386" s="3" t="s">
        <v>43</v>
      </c>
      <c r="F386" s="5">
        <v>76247329000113</v>
      </c>
    </row>
    <row r="387" spans="1:6">
      <c r="A387" s="10">
        <f t="shared" si="5"/>
        <v>386</v>
      </c>
      <c r="B387" s="3" t="s">
        <v>434</v>
      </c>
      <c r="C387" s="4" t="s">
        <v>56</v>
      </c>
      <c r="D387" s="3" t="s">
        <v>57</v>
      </c>
      <c r="E387" s="3" t="s">
        <v>58</v>
      </c>
      <c r="F387" s="5">
        <v>77877116000138</v>
      </c>
    </row>
    <row r="388" spans="1:6">
      <c r="A388" s="10">
        <f t="shared" ref="A388:A400" si="6">A387+1</f>
        <v>387</v>
      </c>
      <c r="B388" s="3" t="s">
        <v>435</v>
      </c>
      <c r="C388" s="4" t="s">
        <v>37</v>
      </c>
      <c r="D388" s="3" t="s">
        <v>38</v>
      </c>
      <c r="E388" s="3" t="s">
        <v>39</v>
      </c>
      <c r="F388" s="5">
        <v>78279973000107</v>
      </c>
    </row>
    <row r="389" spans="1:6">
      <c r="A389" s="10">
        <f t="shared" si="6"/>
        <v>388</v>
      </c>
      <c r="B389" s="3" t="s">
        <v>436</v>
      </c>
      <c r="C389" s="4" t="s">
        <v>41</v>
      </c>
      <c r="D389" s="3" t="s">
        <v>75</v>
      </c>
      <c r="E389" s="3" t="s">
        <v>43</v>
      </c>
      <c r="F389" s="5">
        <v>76950096000110</v>
      </c>
    </row>
    <row r="390" spans="1:6">
      <c r="A390" s="10">
        <f t="shared" si="6"/>
        <v>389</v>
      </c>
      <c r="B390" s="3" t="s">
        <v>437</v>
      </c>
      <c r="C390" s="4" t="s">
        <v>41</v>
      </c>
      <c r="D390" s="3" t="s">
        <v>42</v>
      </c>
      <c r="E390" s="3" t="s">
        <v>43</v>
      </c>
      <c r="F390" s="5">
        <v>76247378000156</v>
      </c>
    </row>
    <row r="391" spans="1:6">
      <c r="A391" s="10">
        <f t="shared" si="6"/>
        <v>390</v>
      </c>
      <c r="B391" s="3" t="s">
        <v>438</v>
      </c>
      <c r="C391" s="4" t="s">
        <v>65</v>
      </c>
      <c r="D391" s="3" t="s">
        <v>66</v>
      </c>
      <c r="E391" s="3" t="s">
        <v>67</v>
      </c>
      <c r="F391" s="5">
        <v>75967760000171</v>
      </c>
    </row>
    <row r="392" spans="1:6">
      <c r="A392" s="10">
        <f t="shared" si="6"/>
        <v>391</v>
      </c>
      <c r="B392" s="3" t="s">
        <v>439</v>
      </c>
      <c r="C392" s="4" t="s">
        <v>41</v>
      </c>
      <c r="D392" s="3" t="s">
        <v>61</v>
      </c>
      <c r="E392" s="3" t="s">
        <v>43</v>
      </c>
      <c r="F392" s="5">
        <v>76279975000162</v>
      </c>
    </row>
    <row r="393" spans="1:6">
      <c r="A393" s="10">
        <f t="shared" si="6"/>
        <v>392</v>
      </c>
      <c r="B393" s="3" t="s">
        <v>440</v>
      </c>
      <c r="C393" s="4" t="s">
        <v>20</v>
      </c>
      <c r="D393" s="3" t="s">
        <v>28</v>
      </c>
      <c r="E393" s="3" t="s">
        <v>29</v>
      </c>
      <c r="F393" s="5">
        <v>75424507000171</v>
      </c>
    </row>
    <row r="394" spans="1:6">
      <c r="A394" s="10">
        <f t="shared" si="6"/>
        <v>393</v>
      </c>
      <c r="B394" s="3" t="s">
        <v>441</v>
      </c>
      <c r="C394" s="4" t="s">
        <v>65</v>
      </c>
      <c r="D394" s="3" t="s">
        <v>72</v>
      </c>
      <c r="E394" s="3" t="s">
        <v>67</v>
      </c>
      <c r="F394" s="5">
        <v>95685798000169</v>
      </c>
    </row>
    <row r="395" spans="1:6">
      <c r="A395" s="10">
        <f t="shared" si="6"/>
        <v>394</v>
      </c>
      <c r="B395" s="3" t="s">
        <v>442</v>
      </c>
      <c r="C395" s="4" t="s">
        <v>56</v>
      </c>
      <c r="D395" s="3" t="s">
        <v>57</v>
      </c>
      <c r="E395" s="3" t="s">
        <v>58</v>
      </c>
      <c r="F395" s="5">
        <v>78101821000101</v>
      </c>
    </row>
    <row r="396" spans="1:6">
      <c r="A396" s="10">
        <f t="shared" si="6"/>
        <v>395</v>
      </c>
      <c r="B396" s="3" t="s">
        <v>443</v>
      </c>
      <c r="C396" s="4" t="s">
        <v>52</v>
      </c>
      <c r="D396" s="3" t="s">
        <v>53</v>
      </c>
      <c r="E396" s="3" t="s">
        <v>54</v>
      </c>
      <c r="F396" s="5">
        <v>75636530000120</v>
      </c>
    </row>
    <row r="397" spans="1:6">
      <c r="A397" s="10">
        <f t="shared" si="6"/>
        <v>396</v>
      </c>
      <c r="B397" s="3" t="s">
        <v>444</v>
      </c>
      <c r="C397" s="4" t="s">
        <v>37</v>
      </c>
      <c r="D397" s="3" t="s">
        <v>120</v>
      </c>
      <c r="E397" s="3" t="s">
        <v>39</v>
      </c>
      <c r="F397" s="5">
        <v>95587622000174</v>
      </c>
    </row>
    <row r="398" spans="1:6">
      <c r="A398" s="10">
        <f t="shared" si="6"/>
        <v>397</v>
      </c>
      <c r="B398" s="3" t="s">
        <v>445</v>
      </c>
      <c r="C398" s="4" t="s">
        <v>52</v>
      </c>
      <c r="D398" s="3" t="s">
        <v>53</v>
      </c>
      <c r="E398" s="3" t="s">
        <v>54</v>
      </c>
      <c r="F398" s="5">
        <v>76995463000100</v>
      </c>
    </row>
    <row r="399" spans="1:6">
      <c r="A399" s="10">
        <f t="shared" si="6"/>
        <v>398</v>
      </c>
      <c r="B399" s="3" t="s">
        <v>446</v>
      </c>
      <c r="C399" s="4" t="s">
        <v>20</v>
      </c>
      <c r="D399" s="3" t="s">
        <v>28</v>
      </c>
      <c r="E399" s="3" t="s">
        <v>29</v>
      </c>
      <c r="F399" s="5">
        <v>76920800000192</v>
      </c>
    </row>
    <row r="400" spans="1:6">
      <c r="A400" s="10">
        <f t="shared" si="6"/>
        <v>399</v>
      </c>
      <c r="B400" s="3" t="s">
        <v>447</v>
      </c>
      <c r="C400" s="4" t="s">
        <v>41</v>
      </c>
      <c r="D400" s="3" t="s">
        <v>42</v>
      </c>
      <c r="E400" s="3" t="s">
        <v>43</v>
      </c>
      <c r="F400" s="5">
        <v>76247360000154</v>
      </c>
    </row>
    <row r="402" spans="1:6" s="1" customFormat="1">
      <c r="A402" s="9"/>
      <c r="B402" s="2">
        <f>SUBTOTAL(3,B2:B400)</f>
        <v>399</v>
      </c>
      <c r="C402" s="2"/>
      <c r="D402" s="2"/>
      <c r="E402" s="2"/>
      <c r="F402" s="2"/>
    </row>
  </sheetData>
  <autoFilter ref="B1:F400" xr:uid="{00000000-0009-0000-0000-000005000000}"/>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11</vt:i4>
      </vt:variant>
    </vt:vector>
  </HeadingPairs>
  <TitlesOfParts>
    <vt:vector size="19" baseType="lpstr">
      <vt:lpstr>INSTRUÇÕES</vt:lpstr>
      <vt:lpstr>FICHA DE PROJETO</vt:lpstr>
      <vt:lpstr>PARECER URBANÍSTICO</vt:lpstr>
      <vt:lpstr>RELATÓRIO FOTOGRÁFICO</vt:lpstr>
      <vt:lpstr>QUESTIONÁRIO AMBIENTAL</vt:lpstr>
      <vt:lpstr>QUEST AMB - FOSSA SÉPTICA</vt:lpstr>
      <vt:lpstr>ANÁLISE TÉCNICA</vt:lpstr>
      <vt:lpstr>Municípios_CNPJ</vt:lpstr>
      <vt:lpstr>'ANÁLISE TÉCNICA'!Area_de_impressao</vt:lpstr>
      <vt:lpstr>INSTRUÇÕES!Area_de_impressao</vt:lpstr>
      <vt:lpstr>'PARECER URBANÍSTICO'!Area_de_impressao</vt:lpstr>
      <vt:lpstr>'QUESTIONÁRIO AMBIENTAL'!Area_de_impressao</vt:lpstr>
      <vt:lpstr>'RELATÓRIO FOTOGRÁFICO'!Area_de_impressao</vt:lpstr>
      <vt:lpstr>'ANÁLISE TÉCNICA'!Titulos_de_impressao</vt:lpstr>
      <vt:lpstr>'FICHA DE PROJETO'!Titulos_de_impressao</vt:lpstr>
      <vt:lpstr>'PARECER URBANÍSTICO'!Titulos_de_impressao</vt:lpstr>
      <vt:lpstr>'QUEST AMB - FOSSA SÉPTICA'!Titulos_de_impressao</vt:lpstr>
      <vt:lpstr>'QUESTIONÁRIO AMBIENTAL'!Titulos_de_impressao</vt:lpstr>
      <vt:lpstr>'RELATÓRIO FOTOGRÁFICO'!Titulos_de_impressao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Luciana Ramos da Silva Dobis</cp:lastModifiedBy>
  <cp:lastPrinted>2025-09-05T13:44:11Z</cp:lastPrinted>
  <dcterms:created xsi:type="dcterms:W3CDTF">2019-10-09T19:05:13Z</dcterms:created>
  <dcterms:modified xsi:type="dcterms:W3CDTF">2025-09-05T14:11:10Z</dcterms:modified>
</cp:coreProperties>
</file>